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32767" windowWidth="9576" windowHeight="11640" activeTab="0"/>
  </bookViews>
  <sheets>
    <sheet name="見積書" sheetId="1" r:id="rId1"/>
    <sheet name="見積書(記入例)" sheetId="2" r:id="rId2"/>
  </sheets>
  <definedNames>
    <definedName name="_xlnm.Print_Area_1">"施工検討書"</definedName>
    <definedName name="_xlnm.Print_Area" localSheetId="0">'見積書'!$A$1:$M$120</definedName>
    <definedName name="_xlnm.Print_Area" localSheetId="1">'見積書(記入例)'!$A$1:$M$99</definedName>
    <definedName name="s">#REF!</definedName>
  </definedNames>
  <calcPr fullCalcOnLoad="1"/>
</workbook>
</file>

<file path=xl/comments2.xml><?xml version="1.0" encoding="utf-8"?>
<comments xmlns="http://schemas.openxmlformats.org/spreadsheetml/2006/main">
  <authors>
    <author>tsuboya</author>
  </authors>
  <commentList>
    <comment ref="J5" authorId="0">
      <text>
        <r>
          <rPr>
            <b/>
            <sz val="9"/>
            <rFont val="MS P ゴシック"/>
            <family val="3"/>
          </rPr>
          <t>御社住所</t>
        </r>
        <r>
          <rPr>
            <sz val="9"/>
            <rFont val="MS P ゴシック"/>
            <family val="3"/>
          </rPr>
          <t xml:space="preserve">
</t>
        </r>
      </text>
    </comment>
    <comment ref="J6" authorId="0">
      <text>
        <r>
          <rPr>
            <b/>
            <sz val="9"/>
            <rFont val="MS P ゴシック"/>
            <family val="3"/>
          </rPr>
          <t>御社名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<sst xmlns="http://schemas.openxmlformats.org/spreadsheetml/2006/main" count="230" uniqueCount="94">
  <si>
    <t>No.</t>
  </si>
  <si>
    <t>名　　　　　　称</t>
  </si>
  <si>
    <t>数　量</t>
  </si>
  <si>
    <t>単 位</t>
  </si>
  <si>
    <t>単　　　価</t>
  </si>
  <si>
    <t>金　　　　　額</t>
  </si>
  <si>
    <t>備　　　　　考</t>
  </si>
  <si>
    <t>式</t>
  </si>
  <si>
    <t>頁-002</t>
  </si>
  <si>
    <t>頁-003</t>
  </si>
  <si>
    <t>頁-004</t>
  </si>
  <si>
    <t>御見積条件</t>
  </si>
  <si>
    <t>見積条件書</t>
  </si>
  <si>
    <t>船団構成</t>
  </si>
  <si>
    <t>小計</t>
  </si>
  <si>
    <t xml:space="preserve">   御   見   積   書</t>
  </si>
  <si>
    <t>発行日</t>
  </si>
  <si>
    <t>見積書№</t>
  </si>
  <si>
    <t>作成者</t>
  </si>
  <si>
    <t>金　　額</t>
  </si>
  <si>
    <t>　　上記金額には、消費税は含まれていません。</t>
  </si>
  <si>
    <t>直接工事費</t>
  </si>
  <si>
    <t>合　　　計</t>
  </si>
  <si>
    <t>←単価表を参照する場合は、文字色を『黒』にすること。</t>
  </si>
  <si>
    <t>施工期間</t>
  </si>
  <si>
    <t>消費税は含んでおりませんので別途計上願います。</t>
  </si>
  <si>
    <t>単価表-1（頁-006）による</t>
  </si>
  <si>
    <t>【内訳書】</t>
  </si>
  <si>
    <t>内訳明細書　-　1</t>
  </si>
  <si>
    <t>内訳明細書　-　2</t>
  </si>
  <si>
    <t>工事名称</t>
  </si>
  <si>
    <t>1)</t>
  </si>
  <si>
    <t>2)</t>
  </si>
  <si>
    <t>3)</t>
  </si>
  <si>
    <t>規　　格</t>
  </si>
  <si>
    <t>中分類</t>
  </si>
  <si>
    <t>小分類</t>
  </si>
  <si>
    <t>共通仮設費</t>
  </si>
  <si>
    <t>現場管理費</t>
  </si>
  <si>
    <t>㎥</t>
  </si>
  <si>
    <t>管理体制</t>
  </si>
  <si>
    <t>就業時間帯</t>
  </si>
  <si>
    <t>00</t>
  </si>
  <si>
    <t>労災保険上乗せにかかる費用は計上していません。</t>
  </si>
  <si>
    <t>01</t>
  </si>
  <si>
    <t>　</t>
  </si>
  <si>
    <t>02</t>
  </si>
  <si>
    <t>経費</t>
  </si>
  <si>
    <t>値引き</t>
  </si>
  <si>
    <t>曳航･運搬費</t>
  </si>
  <si>
    <t>03</t>
  </si>
  <si>
    <t>02</t>
  </si>
  <si>
    <t>一般管理費</t>
  </si>
  <si>
    <t>4)</t>
  </si>
  <si>
    <t>その他見積り条件</t>
  </si>
  <si>
    <t>頁合計</t>
  </si>
  <si>
    <t>5)</t>
  </si>
  <si>
    <t>主任技術者</t>
  </si>
  <si>
    <t>ヶ月</t>
  </si>
  <si>
    <t>回</t>
  </si>
  <si>
    <t>揚土</t>
  </si>
  <si>
    <t>リクレーマ船揚土</t>
  </si>
  <si>
    <t>揚土船　曳航</t>
  </si>
  <si>
    <t>VE提案等特別な内容に掛る費用は計上していません。</t>
  </si>
  <si>
    <t>作業船に各1名の体制とします。施工管理(出来形、品質）は元請管理で願います。</t>
  </si>
  <si>
    <t>１名</t>
  </si>
  <si>
    <t>回航(往復)は別途計上とします。</t>
  </si>
  <si>
    <t>護岸越しの施工となるため、ｽﾌﾟﾚｯﾀﾞｰ長50mとします。</t>
  </si>
  <si>
    <t>台風等緊急避難時の岸壁係船料等は元請支給でお願いします。</t>
  </si>
  <si>
    <t>粘土質土砂</t>
  </si>
  <si>
    <t>01</t>
  </si>
  <si>
    <t>揚土土捨工</t>
  </si>
  <si>
    <t>下関～水島地区</t>
  </si>
  <si>
    <t>往復(下関～水島地区)</t>
  </si>
  <si>
    <t>曳船(回航用)　D-2,000ps級</t>
  </si>
  <si>
    <t>揚土工：1ヶ月間(9月1日～9月30日)</t>
  </si>
  <si>
    <t>陸上係留設備(係留ピース等)の制作設置は、元請支給でお願いします。</t>
  </si>
  <si>
    <t>03</t>
  </si>
  <si>
    <t>法定福利費</t>
  </si>
  <si>
    <t>（D-2,800ps級）</t>
  </si>
  <si>
    <t>ﾘｸﾚｰﾏ船:ＤＥ－2,800ps級　：スプレッダー長　50m</t>
  </si>
  <si>
    <t>揚錨船　　D-1,500ps級、15t吊</t>
  </si>
  <si>
    <t>ﾘｸﾚｰﾏ船で除去された混入物の処理費用は、元請支給でお願いします。</t>
  </si>
  <si>
    <t>揚土対象は、石(人頭大)～粘土質土砂とし、それ以外の混入物は事前に除去をお願いします。</t>
  </si>
  <si>
    <t>揚土能力　4,000m3/日(平均)とします。</t>
  </si>
  <si>
    <t>日出～日没までとし、拘束 12：00　（6：00～18：00）　 実動　10:00　を想定しています。</t>
  </si>
  <si>
    <t>平成　 年　 月　 日</t>
  </si>
  <si>
    <t>関門港湾建設株式会社　殿</t>
  </si>
  <si>
    <t>○△◇工事</t>
  </si>
  <si>
    <t>下関市細江新町3番10号</t>
  </si>
  <si>
    <t xml:space="preserve">    TEL 083-234-1234</t>
  </si>
  <si>
    <t>Fax 083-234-4567</t>
  </si>
  <si>
    <t>直接工事費</t>
  </si>
  <si>
    <r>
      <rPr>
        <sz val="11"/>
        <rFont val="Calibri"/>
        <family val="2"/>
      </rPr>
      <t>×××</t>
    </r>
    <r>
      <rPr>
        <sz val="11"/>
        <rFont val="HGｺﾞｼｯｸM"/>
        <family val="3"/>
      </rPr>
      <t xml:space="preserve">建設株式会社　 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</si>
</sst>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ggge&quot;年&quot;m&quot;月&quot;d&quot;日&quot;;@"/>
    <numFmt numFmtId="179" formatCode="#,##0.0;\-#,##0.0"/>
    <numFmt numFmtId="180" formatCode="[$-411]gee\.mm\.dd"/>
    <numFmt numFmtId="181" formatCode="&quot;¥&quot;###,###,###"/>
    <numFmt numFmtId="182" formatCode="#,##0.0;[Red]\-#,##0.0"/>
    <numFmt numFmtId="183" formatCode="#,##0;&quot;▲ &quot;#,##0"/>
    <numFmt numFmtId="184" formatCode="0.0"/>
    <numFmt numFmtId="185" formatCode="&quot;m3単価   @&quot;###,###"/>
    <numFmt numFmtId="186" formatCode="#,##0_);[Red]\(#,##0\)"/>
    <numFmt numFmtId="187" formatCode="#,##0.0_);[Red]\(#,##0.0\)"/>
    <numFmt numFmtId="188" formatCode="#,##0.00_);[Red]\(#,##0.00\)"/>
    <numFmt numFmtId="189" formatCode="0.0_);[Red]\(0.0\)"/>
    <numFmt numFmtId="190" formatCode="&quot;¥&quot;#,##0_);[Red]\(&quot;¥&quot;#,##0\)"/>
    <numFmt numFmtId="191" formatCode="0.00_ "/>
    <numFmt numFmtId="192" formatCode="0.00_);[Red]\(0.00\)"/>
    <numFmt numFmtId="193" formatCode="#&quot;日&quot;"/>
    <numFmt numFmtId="194" formatCode="0&quot;日&quot;"/>
    <numFmt numFmtId="195" formatCode="#,##0&quot;m3/h&quot;"/>
    <numFmt numFmtId="196" formatCode="#,##0.#&quot;h&quot;"/>
    <numFmt numFmtId="197" formatCode="#,###.0&quot;h&quot;"/>
    <numFmt numFmtId="198" formatCode="0.0_ &quot; m&quot;"/>
    <numFmt numFmtId="199" formatCode="#,##0&quot;m2/h&quot;"/>
    <numFmt numFmtId="200" formatCode="###,###,###&quot; m2&quot;"/>
    <numFmt numFmtId="201" formatCode="0_);[Red]\(0\)"/>
    <numFmt numFmtId="202" formatCode="00_ "/>
    <numFmt numFmtId="203" formatCode="#,##0;[Red]\-#,##0&quot;㎡&quot;"/>
    <numFmt numFmtId="204" formatCode="###,###,###&quot; ㎡&quot;"/>
    <numFmt numFmtId="205" formatCode="###,###,###&quot; ㎥&quot;"/>
    <numFmt numFmtId="206" formatCode="#,###.0\h"/>
    <numFmt numFmtId="207" formatCode="#,##0.#\h"/>
    <numFmt numFmtId="208" formatCode="mm&quot;月&quot;dd&quot;日&quot;"/>
    <numFmt numFmtId="209" formatCode="###,###,###&quot; ㎥/日&quot;"/>
    <numFmt numFmtId="210" formatCode="#,##0_ "/>
    <numFmt numFmtId="211" formatCode="###,###,###&quot; m3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HGｺﾞｼｯｸM"/>
      <family val="3"/>
    </font>
    <font>
      <sz val="12"/>
      <name val="HGｺﾞｼｯｸM"/>
      <family val="3"/>
    </font>
    <font>
      <b/>
      <sz val="14"/>
      <name val="HGｺﾞｼｯｸM"/>
      <family val="3"/>
    </font>
    <font>
      <b/>
      <sz val="20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6"/>
      <name val="HGｺﾞｼｯｸM"/>
      <family val="3"/>
    </font>
    <font>
      <b/>
      <sz val="18"/>
      <name val="HGｺﾞｼｯｸM"/>
      <family val="3"/>
    </font>
    <font>
      <sz val="15"/>
      <name val="HGｺﾞｼｯｸM"/>
      <family val="3"/>
    </font>
    <font>
      <b/>
      <sz val="11"/>
      <name val="HGｺﾞｼｯｸM"/>
      <family val="3"/>
    </font>
    <font>
      <b/>
      <sz val="12"/>
      <name val="HGｺﾞｼｯｸM"/>
      <family val="3"/>
    </font>
    <font>
      <sz val="10"/>
      <color indexed="8"/>
      <name val="HGｺﾞｼｯｸM"/>
      <family val="3"/>
    </font>
    <font>
      <b/>
      <sz val="10"/>
      <name val="HGｺﾞｼｯｸM"/>
      <family val="3"/>
    </font>
    <font>
      <sz val="8"/>
      <name val="HGｺﾞｼｯｸM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HGｺﾞｼｯｸM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double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hair"/>
      <right style="hair"/>
      <top style="double">
        <color indexed="8"/>
      </top>
      <bottom style="hair"/>
    </border>
    <border>
      <left style="hair"/>
      <right style="hair">
        <color indexed="8"/>
      </right>
      <top style="double">
        <color indexed="8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38" fontId="0" fillId="0" borderId="0">
      <alignment/>
      <protection/>
    </xf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177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37" fontId="6" fillId="0" borderId="13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202" fontId="10" fillId="0" borderId="16" xfId="0" applyNumberFormat="1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right" vertical="center"/>
      <protection/>
    </xf>
    <xf numFmtId="179" fontId="9" fillId="0" borderId="18" xfId="0" applyNumberFormat="1" applyFont="1" applyBorder="1" applyAlignment="1" applyProtection="1">
      <alignment horizontal="center" vertical="center"/>
      <protection/>
    </xf>
    <xf numFmtId="38" fontId="9" fillId="0" borderId="18" xfId="51" applyFont="1" applyBorder="1" applyAlignment="1" applyProtection="1">
      <alignment horizontal="right" vertical="center"/>
      <protection/>
    </xf>
    <xf numFmtId="202" fontId="10" fillId="0" borderId="16" xfId="0" applyNumberFormat="1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79" fontId="9" fillId="0" borderId="18" xfId="0" applyNumberFormat="1" applyFont="1" applyBorder="1" applyAlignment="1" applyProtection="1">
      <alignment horizontal="righ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177" fontId="10" fillId="0" borderId="24" xfId="0" applyNumberFormat="1" applyFont="1" applyFill="1" applyBorder="1" applyAlignment="1" applyProtection="1" quotePrefix="1">
      <alignment horizontal="right" vertical="center"/>
      <protection/>
    </xf>
    <xf numFmtId="0" fontId="10" fillId="0" borderId="19" xfId="0" applyFont="1" applyFill="1" applyBorder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6" fillId="0" borderId="19" xfId="0" applyFont="1" applyBorder="1" applyAlignment="1" quotePrefix="1">
      <alignment horizontal="right" vertical="center"/>
    </xf>
    <xf numFmtId="0" fontId="10" fillId="0" borderId="19" xfId="0" applyFont="1" applyFill="1" applyBorder="1" applyAlignment="1" applyProtection="1">
      <alignment vertical="center"/>
      <protection/>
    </xf>
    <xf numFmtId="182" fontId="10" fillId="0" borderId="19" xfId="51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177" fontId="16" fillId="0" borderId="24" xfId="0" applyNumberFormat="1" applyFont="1" applyBorder="1" applyAlignment="1" quotePrefix="1">
      <alignment horizontal="right" vertical="center"/>
    </xf>
    <xf numFmtId="0" fontId="16" fillId="0" borderId="19" xfId="0" applyFont="1" applyBorder="1" applyAlignment="1">
      <alignment horizontal="left" vertical="center"/>
    </xf>
    <xf numFmtId="186" fontId="10" fillId="0" borderId="19" xfId="0" applyNumberFormat="1" applyFont="1" applyFill="1" applyBorder="1" applyAlignment="1" applyProtection="1">
      <alignment vertical="center"/>
      <protection/>
    </xf>
    <xf numFmtId="38" fontId="16" fillId="0" borderId="19" xfId="51" applyFont="1" applyBorder="1" applyAlignment="1">
      <alignment horizontal="left" vertical="center"/>
    </xf>
    <xf numFmtId="177" fontId="10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 applyProtection="1" quotePrefix="1">
      <alignment horizontal="left" vertical="center"/>
      <protection/>
    </xf>
    <xf numFmtId="0" fontId="10" fillId="0" borderId="19" xfId="0" applyFont="1" applyFill="1" applyBorder="1" applyAlignment="1" applyProtection="1" quotePrefix="1">
      <alignment horizontal="right" vertical="center"/>
      <protection/>
    </xf>
    <xf numFmtId="179" fontId="10" fillId="0" borderId="19" xfId="0" applyNumberFormat="1" applyFont="1" applyFill="1" applyBorder="1" applyAlignment="1" applyProtection="1">
      <alignment vertical="center"/>
      <protection/>
    </xf>
    <xf numFmtId="184" fontId="10" fillId="0" borderId="19" xfId="0" applyNumberFormat="1" applyFont="1" applyFill="1" applyBorder="1" applyAlignment="1" applyProtection="1">
      <alignment vertical="center"/>
      <protection/>
    </xf>
    <xf numFmtId="37" fontId="17" fillId="0" borderId="19" xfId="0" applyNumberFormat="1" applyFont="1" applyFill="1" applyBorder="1" applyAlignment="1" applyProtection="1">
      <alignment vertical="center"/>
      <protection/>
    </xf>
    <xf numFmtId="38" fontId="10" fillId="0" borderId="19" xfId="51" applyFont="1" applyFill="1" applyBorder="1" applyAlignment="1" applyProtection="1">
      <alignment vertical="center"/>
      <protection/>
    </xf>
    <xf numFmtId="204" fontId="10" fillId="0" borderId="19" xfId="51" applyNumberFormat="1" applyFont="1" applyFill="1" applyBorder="1" applyAlignment="1" applyProtection="1">
      <alignment vertical="center"/>
      <protection/>
    </xf>
    <xf numFmtId="183" fontId="10" fillId="0" borderId="19" xfId="0" applyNumberFormat="1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 quotePrefix="1">
      <alignment vertical="center"/>
      <protection/>
    </xf>
    <xf numFmtId="177" fontId="10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 horizontal="right" vertical="center"/>
      <protection/>
    </xf>
    <xf numFmtId="0" fontId="10" fillId="0" borderId="27" xfId="0" applyFont="1" applyFill="1" applyBorder="1" applyAlignment="1" applyProtection="1" quotePrefix="1">
      <alignment horizontal="left"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37" fontId="10" fillId="0" borderId="26" xfId="0" applyNumberFormat="1" applyFont="1" applyFill="1" applyBorder="1" applyAlignment="1" applyProtection="1">
      <alignment vertical="center"/>
      <protection/>
    </xf>
    <xf numFmtId="37" fontId="17" fillId="0" borderId="26" xfId="0" applyNumberFormat="1" applyFont="1" applyFill="1" applyBorder="1" applyAlignment="1" applyProtection="1">
      <alignment vertical="center"/>
      <protection/>
    </xf>
    <xf numFmtId="185" fontId="10" fillId="0" borderId="26" xfId="0" applyNumberFormat="1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 quotePrefix="1">
      <alignment horizontal="right" vertical="center"/>
      <protection/>
    </xf>
    <xf numFmtId="0" fontId="6" fillId="0" borderId="28" xfId="0" applyFont="1" applyFill="1" applyBorder="1" applyAlignment="1" applyProtection="1" quotePrefix="1">
      <alignment horizontal="right" vertical="center"/>
      <protection/>
    </xf>
    <xf numFmtId="177" fontId="18" fillId="0" borderId="29" xfId="0" applyNumberFormat="1" applyFont="1" applyFill="1" applyBorder="1" applyAlignment="1" applyProtection="1">
      <alignment horizontal="center" vertical="center" textRotation="255"/>
      <protection/>
    </xf>
    <xf numFmtId="0" fontId="18" fillId="0" borderId="11" xfId="0" applyFont="1" applyFill="1" applyBorder="1" applyAlignment="1" applyProtection="1">
      <alignment horizontal="center" vertical="center" textRotation="255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79" fontId="5" fillId="0" borderId="30" xfId="0" applyNumberFormat="1" applyFont="1" applyFill="1" applyBorder="1" applyAlignment="1" applyProtection="1">
      <alignment vertical="center"/>
      <protection/>
    </xf>
    <xf numFmtId="37" fontId="5" fillId="0" borderId="30" xfId="0" applyNumberFormat="1" applyFont="1" applyFill="1" applyBorder="1" applyAlignment="1" applyProtection="1">
      <alignment vertical="center"/>
      <protection/>
    </xf>
    <xf numFmtId="37" fontId="5" fillId="0" borderId="32" xfId="0" applyNumberFormat="1" applyFont="1" applyFill="1" applyBorder="1" applyAlignment="1" applyProtection="1">
      <alignment vertical="center"/>
      <protection/>
    </xf>
    <xf numFmtId="177" fontId="10" fillId="0" borderId="16" xfId="0" applyNumberFormat="1" applyFont="1" applyFill="1" applyBorder="1" applyAlignment="1" applyProtection="1" quotePrefix="1">
      <alignment horizontal="right" vertical="center"/>
      <protection/>
    </xf>
    <xf numFmtId="0" fontId="10" fillId="0" borderId="33" xfId="0" applyFont="1" applyFill="1" applyBorder="1" applyAlignment="1" applyProtection="1" quotePrefix="1">
      <alignment horizontal="left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186" fontId="10" fillId="0" borderId="18" xfId="0" applyNumberFormat="1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vertical="center"/>
      <protection/>
    </xf>
    <xf numFmtId="177" fontId="10" fillId="0" borderId="16" xfId="0" applyNumberFormat="1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 quotePrefix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186" fontId="10" fillId="0" borderId="18" xfId="51" applyNumberFormat="1" applyFont="1" applyFill="1" applyBorder="1" applyAlignment="1" applyProtection="1">
      <alignment vertical="center"/>
      <protection/>
    </xf>
    <xf numFmtId="186" fontId="10" fillId="0" borderId="18" xfId="0" applyNumberFormat="1" applyFont="1" applyFill="1" applyBorder="1" applyAlignment="1" applyProtection="1" quotePrefix="1">
      <alignment horizontal="right" vertical="center"/>
      <protection/>
    </xf>
    <xf numFmtId="186" fontId="10" fillId="0" borderId="18" xfId="0" applyNumberFormat="1" applyFont="1" applyFill="1" applyBorder="1" applyAlignment="1" applyProtection="1">
      <alignment horizontal="right" vertical="center"/>
      <protection/>
    </xf>
    <xf numFmtId="187" fontId="10" fillId="0" borderId="18" xfId="51" applyNumberFormat="1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 quotePrefix="1">
      <alignment horizontal="left" vertical="center"/>
      <protection/>
    </xf>
    <xf numFmtId="186" fontId="10" fillId="0" borderId="17" xfId="5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 quotePrefix="1">
      <alignment vertical="center"/>
      <protection/>
    </xf>
    <xf numFmtId="0" fontId="10" fillId="0" borderId="18" xfId="0" applyFont="1" applyFill="1" applyBorder="1" applyAlignment="1" applyProtection="1" quotePrefix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177" fontId="10" fillId="0" borderId="36" xfId="0" applyNumberFormat="1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177" fontId="10" fillId="0" borderId="38" xfId="0" applyNumberFormat="1" applyFont="1" applyFill="1" applyBorder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vertical="center"/>
      <protection/>
    </xf>
    <xf numFmtId="0" fontId="10" fillId="0" borderId="40" xfId="0" applyFont="1" applyFill="1" applyBorder="1" applyAlignment="1" applyProtection="1">
      <alignment vertical="center"/>
      <protection/>
    </xf>
    <xf numFmtId="0" fontId="10" fillId="0" borderId="41" xfId="0" applyFont="1" applyFill="1" applyBorder="1" applyAlignment="1" applyProtection="1">
      <alignment vertical="center"/>
      <protection/>
    </xf>
    <xf numFmtId="37" fontId="10" fillId="0" borderId="39" xfId="0" applyNumberFormat="1" applyFont="1" applyFill="1" applyBorder="1" applyAlignment="1" applyProtection="1">
      <alignment vertical="center"/>
      <protection/>
    </xf>
    <xf numFmtId="37" fontId="17" fillId="0" borderId="39" xfId="0" applyNumberFormat="1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 quotePrefix="1">
      <alignment horizontal="right" vertical="center"/>
      <protection/>
    </xf>
    <xf numFmtId="177" fontId="10" fillId="0" borderId="43" xfId="0" applyNumberFormat="1" applyFont="1" applyFill="1" applyBorder="1" applyAlignment="1" applyProtection="1">
      <alignment horizontal="right" vertical="center"/>
      <protection/>
    </xf>
    <xf numFmtId="0" fontId="10" fillId="0" borderId="32" xfId="0" applyFont="1" applyFill="1" applyBorder="1" applyAlignment="1" applyProtection="1">
      <alignment horizontal="right" vertical="center"/>
      <protection/>
    </xf>
    <xf numFmtId="0" fontId="10" fillId="0" borderId="44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vertical="center"/>
      <protection/>
    </xf>
    <xf numFmtId="179" fontId="10" fillId="0" borderId="30" xfId="0" applyNumberFormat="1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vertical="center"/>
      <protection/>
    </xf>
    <xf numFmtId="37" fontId="10" fillId="0" borderId="30" xfId="0" applyNumberFormat="1" applyFont="1" applyFill="1" applyBorder="1" applyAlignment="1" applyProtection="1">
      <alignment vertical="center"/>
      <protection/>
    </xf>
    <xf numFmtId="37" fontId="10" fillId="0" borderId="32" xfId="0" applyNumberFormat="1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 quotePrefix="1">
      <alignment horizontal="left" vertical="center"/>
      <protection/>
    </xf>
    <xf numFmtId="177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202" fontId="10" fillId="0" borderId="19" xfId="0" applyNumberFormat="1" applyFont="1" applyFill="1" applyBorder="1" applyAlignment="1" applyProtection="1" quotePrefix="1">
      <alignment horizontal="righ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187" fontId="10" fillId="0" borderId="18" xfId="0" applyNumberFormat="1" applyFont="1" applyFill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187" fontId="10" fillId="0" borderId="18" xfId="51" applyNumberFormat="1" applyFont="1" applyFill="1" applyBorder="1" applyAlignment="1" applyProtection="1">
      <alignment horizontal="right" vertical="center"/>
      <protection/>
    </xf>
    <xf numFmtId="0" fontId="16" fillId="0" borderId="17" xfId="0" applyFont="1" applyBorder="1" applyAlignment="1" quotePrefix="1">
      <alignment horizontal="right" vertical="center"/>
    </xf>
    <xf numFmtId="0" fontId="10" fillId="0" borderId="17" xfId="0" applyFont="1" applyFill="1" applyBorder="1" applyAlignment="1" applyProtection="1">
      <alignment horizontal="right" vertical="center"/>
      <protection/>
    </xf>
    <xf numFmtId="0" fontId="10" fillId="0" borderId="17" xfId="0" applyFont="1" applyFill="1" applyBorder="1" applyAlignment="1" applyProtection="1" quotePrefix="1">
      <alignment horizontal="right" vertical="center"/>
      <protection/>
    </xf>
    <xf numFmtId="17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178" fontId="5" fillId="0" borderId="0" xfId="0" applyNumberFormat="1" applyFont="1" applyAlignment="1" applyProtection="1" quotePrefix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37" fontId="10" fillId="0" borderId="0" xfId="0" applyNumberFormat="1" applyFont="1" applyAlignment="1" applyProtection="1">
      <alignment horizontal="right" vertical="center"/>
      <protection/>
    </xf>
    <xf numFmtId="180" fontId="1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37" fontId="9" fillId="0" borderId="48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7" fontId="9" fillId="0" borderId="35" xfId="0" applyNumberFormat="1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37" fontId="9" fillId="0" borderId="50" xfId="0" applyNumberFormat="1" applyFont="1" applyBorder="1" applyAlignment="1" applyProtection="1">
      <alignment vertical="center"/>
      <protection/>
    </xf>
    <xf numFmtId="37" fontId="6" fillId="0" borderId="48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179" fontId="6" fillId="0" borderId="30" xfId="0" applyNumberFormat="1" applyFont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37" fontId="6" fillId="0" borderId="30" xfId="0" applyNumberFormat="1" applyFont="1" applyBorder="1" applyAlignment="1" applyProtection="1">
      <alignment vertical="center"/>
      <protection/>
    </xf>
    <xf numFmtId="37" fontId="6" fillId="0" borderId="44" xfId="0" applyNumberFormat="1" applyFont="1" applyBorder="1" applyAlignment="1" applyProtection="1">
      <alignment vertical="center"/>
      <protection/>
    </xf>
    <xf numFmtId="37" fontId="6" fillId="0" borderId="52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179" fontId="9" fillId="0" borderId="18" xfId="0" applyNumberFormat="1" applyFont="1" applyBorder="1" applyAlignment="1" applyProtection="1">
      <alignment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6" fillId="0" borderId="5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37" fontId="10" fillId="0" borderId="20" xfId="0" applyNumberFormat="1" applyFont="1" applyFill="1" applyBorder="1" applyAlignment="1" applyProtection="1">
      <alignment vertical="center"/>
      <protection/>
    </xf>
    <xf numFmtId="38" fontId="6" fillId="0" borderId="0" xfId="51" applyFont="1" applyBorder="1" applyAlignment="1" applyProtection="1">
      <alignment vertical="center"/>
      <protection/>
    </xf>
    <xf numFmtId="177" fontId="10" fillId="0" borderId="3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vertical="center"/>
      <protection/>
    </xf>
    <xf numFmtId="179" fontId="9" fillId="0" borderId="54" xfId="0" applyNumberFormat="1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37" fontId="9" fillId="0" borderId="54" xfId="0" applyNumberFormat="1" applyFont="1" applyBorder="1" applyAlignment="1" applyProtection="1">
      <alignment vertical="center"/>
      <protection/>
    </xf>
    <xf numFmtId="37" fontId="9" fillId="0" borderId="46" xfId="0" applyNumberFormat="1" applyFont="1" applyBorder="1" applyAlignment="1" applyProtection="1">
      <alignment vertical="center"/>
      <protection/>
    </xf>
    <xf numFmtId="37" fontId="6" fillId="0" borderId="55" xfId="0" applyNumberFormat="1" applyFont="1" applyBorder="1" applyAlignment="1" applyProtection="1">
      <alignment vertical="center"/>
      <protection/>
    </xf>
    <xf numFmtId="38" fontId="6" fillId="0" borderId="0" xfId="51" applyNumberFormat="1" applyFont="1" applyBorder="1" applyAlignment="1" applyProtection="1">
      <alignment vertical="center"/>
      <protection/>
    </xf>
    <xf numFmtId="177" fontId="9" fillId="0" borderId="56" xfId="0" applyNumberFormat="1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37" fontId="9" fillId="0" borderId="58" xfId="0" applyNumberFormat="1" applyFont="1" applyBorder="1" applyAlignment="1" applyProtection="1">
      <alignment vertical="center"/>
      <protection/>
    </xf>
    <xf numFmtId="37" fontId="14" fillId="0" borderId="58" xfId="0" applyNumberFormat="1" applyFont="1" applyBorder="1" applyAlignment="1" applyProtection="1">
      <alignment vertical="center"/>
      <protection/>
    </xf>
    <xf numFmtId="37" fontId="14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85" fontId="5" fillId="0" borderId="0" xfId="0" applyNumberFormat="1" applyFont="1" applyFill="1" applyBorder="1" applyAlignment="1" applyProtection="1">
      <alignment vertical="center"/>
      <protection/>
    </xf>
    <xf numFmtId="177" fontId="5" fillId="0" borderId="6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37" fontId="6" fillId="0" borderId="22" xfId="0" applyNumberFormat="1" applyFont="1" applyFill="1" applyBorder="1" applyAlignment="1" applyProtection="1">
      <alignment vertical="center"/>
      <protection/>
    </xf>
    <xf numFmtId="177" fontId="6" fillId="0" borderId="62" xfId="0" applyNumberFormat="1" applyFont="1" applyFill="1" applyBorder="1" applyAlignment="1" applyProtection="1">
      <alignment vertical="center"/>
      <protection/>
    </xf>
    <xf numFmtId="0" fontId="6" fillId="0" borderId="49" xfId="0" applyFont="1" applyFill="1" applyBorder="1" applyAlignment="1" applyProtection="1">
      <alignment vertical="center"/>
      <protection/>
    </xf>
    <xf numFmtId="37" fontId="6" fillId="0" borderId="49" xfId="0" applyNumberFormat="1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37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>
      <alignment vertical="center"/>
    </xf>
    <xf numFmtId="37" fontId="6" fillId="0" borderId="0" xfId="0" applyNumberFormat="1" applyFont="1" applyFill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37" fontId="5" fillId="0" borderId="49" xfId="0" applyNumberFormat="1" applyFont="1" applyFill="1" applyBorder="1" applyAlignment="1" applyProtection="1">
      <alignment vertical="center"/>
      <protection/>
    </xf>
    <xf numFmtId="177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37" fontId="7" fillId="0" borderId="22" xfId="0" applyNumberFormat="1" applyFont="1" applyFill="1" applyBorder="1" applyAlignment="1" applyProtection="1">
      <alignment vertical="center"/>
      <protection/>
    </xf>
    <xf numFmtId="185" fontId="5" fillId="0" borderId="22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177" fontId="5" fillId="0" borderId="66" xfId="0" applyNumberFormat="1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 vertical="center"/>
      <protection/>
    </xf>
    <xf numFmtId="0" fontId="5" fillId="0" borderId="61" xfId="0" applyFont="1" applyFill="1" applyBorder="1" applyAlignment="1" applyProtection="1" quotePrefix="1">
      <alignment vertical="center"/>
      <protection/>
    </xf>
    <xf numFmtId="0" fontId="5" fillId="0" borderId="22" xfId="0" applyFont="1" applyFill="1" applyBorder="1" applyAlignment="1" applyProtection="1" quotePrefix="1">
      <alignment vertical="center"/>
      <protection/>
    </xf>
    <xf numFmtId="0" fontId="9" fillId="0" borderId="22" xfId="0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210" fontId="10" fillId="0" borderId="18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vertical="center"/>
    </xf>
    <xf numFmtId="0" fontId="16" fillId="0" borderId="37" xfId="0" applyFont="1" applyBorder="1" applyAlignment="1">
      <alignment horizontal="left" vertical="center"/>
    </xf>
    <xf numFmtId="186" fontId="10" fillId="0" borderId="37" xfId="0" applyNumberFormat="1" applyFont="1" applyFill="1" applyBorder="1" applyAlignment="1" applyProtection="1">
      <alignment vertical="center"/>
      <protection/>
    </xf>
    <xf numFmtId="38" fontId="16" fillId="0" borderId="37" xfId="51" applyFont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vertical="center"/>
      <protection/>
    </xf>
    <xf numFmtId="0" fontId="16" fillId="0" borderId="26" xfId="0" applyFont="1" applyBorder="1" applyAlignment="1">
      <alignment horizontal="left"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5" fontId="10" fillId="0" borderId="0" xfId="0" applyNumberFormat="1" applyFont="1" applyFill="1" applyBorder="1" applyAlignment="1" applyProtection="1">
      <alignment vertical="center"/>
      <protection/>
    </xf>
    <xf numFmtId="37" fontId="9" fillId="0" borderId="48" xfId="0" applyNumberFormat="1" applyFont="1" applyBorder="1" applyAlignment="1" applyProtection="1">
      <alignment horizontal="left" vertical="center" indent="2"/>
      <protection/>
    </xf>
    <xf numFmtId="37" fontId="10" fillId="0" borderId="67" xfId="0" applyNumberFormat="1" applyFont="1" applyBorder="1" applyAlignment="1" applyProtection="1">
      <alignment horizontal="right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37" fontId="7" fillId="0" borderId="22" xfId="0" applyNumberFormat="1" applyFont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left" vertical="center" shrinkToFit="1"/>
      <protection/>
    </xf>
    <xf numFmtId="0" fontId="10" fillId="0" borderId="34" xfId="0" applyFont="1" applyFill="1" applyBorder="1" applyAlignment="1" applyProtection="1">
      <alignment horizontal="left" vertical="center" shrinkToFit="1"/>
      <protection/>
    </xf>
    <xf numFmtId="0" fontId="57" fillId="0" borderId="20" xfId="0" applyFont="1" applyFill="1" applyBorder="1" applyAlignment="1" applyProtection="1" quotePrefix="1">
      <alignment horizontal="left" vertical="center" shrinkToFit="1"/>
      <protection/>
    </xf>
    <xf numFmtId="0" fontId="57" fillId="0" borderId="34" xfId="0" applyFont="1" applyFill="1" applyBorder="1" applyAlignment="1" applyProtection="1" quotePrefix="1">
      <alignment horizontal="left" vertical="center" shrinkToFit="1"/>
      <protection/>
    </xf>
    <xf numFmtId="0" fontId="13" fillId="0" borderId="22" xfId="0" applyFont="1" applyFill="1" applyBorder="1" applyAlignment="1" applyProtection="1" quotePrefix="1">
      <alignment horizontal="center" vertical="center"/>
      <protection/>
    </xf>
    <xf numFmtId="0" fontId="13" fillId="0" borderId="49" xfId="0" applyFont="1" applyFill="1" applyBorder="1" applyAlignment="1" applyProtection="1" quotePrefix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5" fillId="0" borderId="7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7" fillId="0" borderId="34" xfId="0" applyFont="1" applyBorder="1" applyAlignment="1">
      <alignment horizontal="left" vertical="center" shrinkToFit="1"/>
    </xf>
    <xf numFmtId="0" fontId="10" fillId="0" borderId="0" xfId="0" applyFont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78" fontId="10" fillId="0" borderId="72" xfId="0" applyNumberFormat="1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left" vertical="center" shrinkToFit="1"/>
      <protection/>
    </xf>
    <xf numFmtId="0" fontId="6" fillId="0" borderId="73" xfId="0" applyFont="1" applyBorder="1" applyAlignment="1" applyProtection="1">
      <alignment horizontal="center" vertical="center"/>
      <protection/>
    </xf>
    <xf numFmtId="190" fontId="12" fillId="0" borderId="74" xfId="0" applyNumberFormat="1" applyFont="1" applyBorder="1" applyAlignment="1" applyProtection="1">
      <alignment horizontal="left" vertical="center" wrapText="1"/>
      <protection/>
    </xf>
    <xf numFmtId="37" fontId="10" fillId="0" borderId="72" xfId="0" applyNumberFormat="1" applyFont="1" applyBorder="1" applyAlignment="1" applyProtection="1">
      <alignment horizontal="right" vertical="center"/>
      <protection/>
    </xf>
    <xf numFmtId="37" fontId="10" fillId="0" borderId="75" xfId="0" applyNumberFormat="1" applyFont="1" applyBorder="1" applyAlignment="1" applyProtection="1">
      <alignment horizontal="right" vertical="center"/>
      <protection/>
    </xf>
    <xf numFmtId="177" fontId="5" fillId="0" borderId="70" xfId="0" applyNumberFormat="1" applyFont="1" applyFill="1" applyBorder="1" applyAlignment="1" applyProtection="1">
      <alignment vertical="center"/>
      <protection/>
    </xf>
    <xf numFmtId="177" fontId="10" fillId="0" borderId="49" xfId="0" applyNumberFormat="1" applyFont="1" applyFill="1" applyBorder="1" applyAlignment="1" applyProtection="1">
      <alignment horizontal="right" vertical="center"/>
      <protection/>
    </xf>
    <xf numFmtId="0" fontId="10" fillId="0" borderId="49" xfId="0" applyFont="1" applyFill="1" applyBorder="1" applyAlignment="1" applyProtection="1">
      <alignment horizontal="right" vertical="center"/>
      <protection/>
    </xf>
    <xf numFmtId="0" fontId="10" fillId="0" borderId="49" xfId="0" applyFont="1" applyFill="1" applyBorder="1" applyAlignment="1" applyProtection="1" quotePrefix="1">
      <alignment horizontal="left" vertical="center"/>
      <protection/>
    </xf>
    <xf numFmtId="0" fontId="16" fillId="0" borderId="49" xfId="0" applyFont="1" applyBorder="1" applyAlignment="1">
      <alignment horizontal="left" vertical="center"/>
    </xf>
    <xf numFmtId="0" fontId="10" fillId="0" borderId="49" xfId="0" applyFont="1" applyFill="1" applyBorder="1" applyAlignment="1" applyProtection="1">
      <alignment vertical="center"/>
      <protection/>
    </xf>
    <xf numFmtId="37" fontId="10" fillId="0" borderId="49" xfId="0" applyNumberFormat="1" applyFont="1" applyFill="1" applyBorder="1" applyAlignment="1" applyProtection="1">
      <alignment vertical="center"/>
      <protection/>
    </xf>
    <xf numFmtId="37" fontId="17" fillId="0" borderId="49" xfId="0" applyNumberFormat="1" applyFont="1" applyFill="1" applyBorder="1" applyAlignment="1" applyProtection="1">
      <alignment vertical="center"/>
      <protection/>
    </xf>
    <xf numFmtId="185" fontId="10" fillId="0" borderId="49" xfId="0" applyNumberFormat="1" applyFont="1" applyFill="1" applyBorder="1" applyAlignment="1" applyProtection="1">
      <alignment vertical="center"/>
      <protection/>
    </xf>
    <xf numFmtId="177" fontId="10" fillId="0" borderId="38" xfId="0" applyNumberFormat="1" applyFont="1" applyFill="1" applyBorder="1" applyAlignment="1" applyProtection="1">
      <alignment horizontal="right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77" fontId="9" fillId="0" borderId="4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37" fontId="7" fillId="0" borderId="77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66" xfId="0" applyNumberFormat="1" applyFont="1" applyFill="1" applyBorder="1" applyAlignment="1" applyProtection="1">
      <alignment horizontal="right" vertical="center"/>
      <protection/>
    </xf>
    <xf numFmtId="0" fontId="10" fillId="0" borderId="78" xfId="0" applyFont="1" applyFill="1" applyBorder="1" applyAlignment="1" applyProtection="1">
      <alignment horizontal="right" vertical="center"/>
      <protection/>
    </xf>
    <xf numFmtId="0" fontId="10" fillId="0" borderId="78" xfId="0" applyFont="1" applyFill="1" applyBorder="1" applyAlignment="1" applyProtection="1">
      <alignment vertical="center"/>
      <protection/>
    </xf>
    <xf numFmtId="0" fontId="10" fillId="0" borderId="79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800100</xdr:colOff>
      <xdr:row>90</xdr:row>
      <xdr:rowOff>0</xdr:rowOff>
    </xdr:from>
    <xdr:to>
      <xdr:col>17</xdr:col>
      <xdr:colOff>152400</xdr:colOff>
      <xdr:row>92</xdr:row>
      <xdr:rowOff>47625</xdr:rowOff>
    </xdr:to>
    <xdr:pic>
      <xdr:nvPicPr>
        <xdr:cNvPr id="1" name="Picture 11" descr="KanmonV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21621750"/>
          <a:ext cx="1781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352425</xdr:colOff>
      <xdr:row>59</xdr:row>
      <xdr:rowOff>0</xdr:rowOff>
    </xdr:from>
    <xdr:to>
      <xdr:col>25</xdr:col>
      <xdr:colOff>504825</xdr:colOff>
      <xdr:row>61</xdr:row>
      <xdr:rowOff>47625</xdr:rowOff>
    </xdr:to>
    <xdr:pic>
      <xdr:nvPicPr>
        <xdr:cNvPr id="2" name="Picture 2" descr="KanmonV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45225" y="14239875"/>
          <a:ext cx="1771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120</xdr:row>
      <xdr:rowOff>0</xdr:rowOff>
    </xdr:from>
    <xdr:to>
      <xdr:col>16</xdr:col>
      <xdr:colOff>361950</xdr:colOff>
      <xdr:row>122</xdr:row>
      <xdr:rowOff>152400</xdr:rowOff>
    </xdr:to>
    <xdr:pic>
      <xdr:nvPicPr>
        <xdr:cNvPr id="3" name="Picture 11" descr="KanmonV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28775025"/>
          <a:ext cx="1838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97</xdr:row>
      <xdr:rowOff>28575</xdr:rowOff>
    </xdr:from>
    <xdr:to>
      <xdr:col>8</xdr:col>
      <xdr:colOff>95250</xdr:colOff>
      <xdr:row>98</xdr:row>
      <xdr:rowOff>304800</xdr:rowOff>
    </xdr:to>
    <xdr:pic>
      <xdr:nvPicPr>
        <xdr:cNvPr id="1" name="Picture 11" descr="KanmonV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2831425"/>
          <a:ext cx="1771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62</xdr:row>
      <xdr:rowOff>57150</xdr:rowOff>
    </xdr:from>
    <xdr:to>
      <xdr:col>8</xdr:col>
      <xdr:colOff>76200</xdr:colOff>
      <xdr:row>64</xdr:row>
      <xdr:rowOff>76200</xdr:rowOff>
    </xdr:to>
    <xdr:pic>
      <xdr:nvPicPr>
        <xdr:cNvPr id="2" name="Picture 2" descr="KanmonV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4830425"/>
          <a:ext cx="177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130</xdr:row>
      <xdr:rowOff>76200</xdr:rowOff>
    </xdr:from>
    <xdr:to>
      <xdr:col>8</xdr:col>
      <xdr:colOff>123825</xdr:colOff>
      <xdr:row>132</xdr:row>
      <xdr:rowOff>142875</xdr:rowOff>
    </xdr:to>
    <xdr:pic>
      <xdr:nvPicPr>
        <xdr:cNvPr id="3" name="Picture 11" descr="KanmonV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0546675"/>
          <a:ext cx="1828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27</xdr:row>
      <xdr:rowOff>57150</xdr:rowOff>
    </xdr:from>
    <xdr:to>
      <xdr:col>11</xdr:col>
      <xdr:colOff>438150</xdr:colOff>
      <xdr:row>28</xdr:row>
      <xdr:rowOff>209550</xdr:rowOff>
    </xdr:to>
    <xdr:pic>
      <xdr:nvPicPr>
        <xdr:cNvPr id="4" name="Picture 2" descr="KanmonV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962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20"/>
  <sheetViews>
    <sheetView tabSelected="1" view="pageBreakPreview" zoomScale="115" zoomScaleNormal="70" zoomScaleSheetLayoutView="115" zoomScalePageLayoutView="0" workbookViewId="0" topLeftCell="A70">
      <selection activeCell="F99" sqref="F99"/>
    </sheetView>
  </sheetViews>
  <sheetFormatPr defaultColWidth="10.625" defaultRowHeight="13.5"/>
  <cols>
    <col min="1" max="1" width="2.75390625" style="81" customWidth="1"/>
    <col min="2" max="2" width="4.00390625" style="226" customWidth="1"/>
    <col min="3" max="3" width="4.00390625" style="81" customWidth="1"/>
    <col min="4" max="4" width="7.25390625" style="81" customWidth="1"/>
    <col min="5" max="5" width="24.375" style="81" customWidth="1"/>
    <col min="6" max="6" width="16.625" style="81" customWidth="1"/>
    <col min="7" max="7" width="14.75390625" style="81" customWidth="1"/>
    <col min="8" max="8" width="7.625" style="227" customWidth="1"/>
    <col min="9" max="9" width="14.125" style="209" customWidth="1"/>
    <col min="10" max="10" width="20.25390625" style="209" customWidth="1"/>
    <col min="11" max="11" width="11.00390625" style="81" customWidth="1"/>
    <col min="12" max="12" width="8.75390625" style="81" customWidth="1"/>
    <col min="13" max="13" width="2.25390625" style="125" customWidth="1"/>
    <col min="14" max="16384" width="10.625" style="125" customWidth="1"/>
  </cols>
  <sheetData>
    <row r="1" spans="2:14" ht="27" customHeight="1">
      <c r="B1" s="121"/>
      <c r="C1" s="122"/>
      <c r="D1" s="122"/>
      <c r="E1" s="122"/>
      <c r="F1" s="278" t="s">
        <v>15</v>
      </c>
      <c r="G1" s="278"/>
      <c r="H1" s="278"/>
      <c r="I1" s="278"/>
      <c r="J1" s="123"/>
      <c r="K1" s="123"/>
      <c r="L1" s="123"/>
      <c r="M1" s="123"/>
      <c r="N1" s="124"/>
    </row>
    <row r="2" spans="2:14" ht="12.75" customHeight="1">
      <c r="B2" s="121"/>
      <c r="C2" s="122"/>
      <c r="D2" s="122"/>
      <c r="E2" s="122"/>
      <c r="F2" s="122"/>
      <c r="G2" s="122"/>
      <c r="H2" s="126"/>
      <c r="I2" s="123"/>
      <c r="J2" s="127" t="s">
        <v>16</v>
      </c>
      <c r="K2" s="279" t="s">
        <v>86</v>
      </c>
      <c r="L2" s="279"/>
      <c r="M2" s="128"/>
      <c r="N2" s="128"/>
    </row>
    <row r="3" spans="2:14" ht="18.75">
      <c r="B3" s="121"/>
      <c r="C3" s="122"/>
      <c r="D3" s="280" t="s">
        <v>87</v>
      </c>
      <c r="E3" s="280"/>
      <c r="F3" s="129"/>
      <c r="G3" s="130"/>
      <c r="H3" s="126"/>
      <c r="I3" s="130"/>
      <c r="J3" s="131" t="s">
        <v>17</v>
      </c>
      <c r="K3" s="132"/>
      <c r="L3" s="133" t="s">
        <v>18</v>
      </c>
      <c r="M3" s="134"/>
      <c r="N3" s="135"/>
    </row>
    <row r="4" spans="2:14" ht="6.75" customHeight="1">
      <c r="B4" s="121"/>
      <c r="C4" s="122"/>
      <c r="D4" s="136"/>
      <c r="E4" s="136"/>
      <c r="F4" s="137"/>
      <c r="G4" s="130"/>
      <c r="H4" s="126"/>
      <c r="I4" s="123"/>
      <c r="J4" s="138"/>
      <c r="K4" s="139"/>
      <c r="L4" s="140"/>
      <c r="M4" s="141"/>
      <c r="N4" s="142"/>
    </row>
    <row r="5" spans="2:14" ht="24.75" customHeight="1">
      <c r="B5" s="121"/>
      <c r="C5" s="122"/>
      <c r="D5" s="143"/>
      <c r="E5" s="137"/>
      <c r="F5" s="137"/>
      <c r="G5" s="137"/>
      <c r="H5" s="122"/>
      <c r="I5" s="123"/>
      <c r="J5" s="138" t="s">
        <v>89</v>
      </c>
      <c r="K5" s="139"/>
      <c r="L5" s="140"/>
      <c r="M5" s="138"/>
      <c r="N5" s="139"/>
    </row>
    <row r="6" spans="2:14" ht="22.5" customHeight="1">
      <c r="B6" s="281" t="s">
        <v>30</v>
      </c>
      <c r="C6" s="281"/>
      <c r="D6" s="281"/>
      <c r="E6" s="282" t="s">
        <v>88</v>
      </c>
      <c r="F6" s="282"/>
      <c r="G6" s="282"/>
      <c r="H6" s="126"/>
      <c r="I6" s="123"/>
      <c r="J6" s="248" t="s">
        <v>93</v>
      </c>
      <c r="K6" s="139"/>
      <c r="L6" s="144"/>
      <c r="M6" s="138"/>
      <c r="N6" s="139"/>
    </row>
    <row r="7" spans="2:15" ht="30.75" customHeight="1">
      <c r="B7" s="283" t="s">
        <v>19</v>
      </c>
      <c r="C7" s="283"/>
      <c r="D7" s="283"/>
      <c r="E7" s="284">
        <f>J27</f>
        <v>38000000</v>
      </c>
      <c r="F7" s="284"/>
      <c r="G7" s="284"/>
      <c r="H7" s="126"/>
      <c r="I7" s="123"/>
      <c r="J7" s="249" t="s">
        <v>90</v>
      </c>
      <c r="K7" s="285" t="s">
        <v>91</v>
      </c>
      <c r="L7" s="286"/>
      <c r="M7" s="145"/>
      <c r="N7" s="146"/>
      <c r="O7" s="250"/>
    </row>
    <row r="8" spans="2:14" ht="9.75" customHeight="1">
      <c r="B8" s="121"/>
      <c r="C8" s="122"/>
      <c r="D8" s="122"/>
      <c r="E8" s="122"/>
      <c r="F8" s="122"/>
      <c r="G8" s="122"/>
      <c r="H8" s="126"/>
      <c r="I8" s="123"/>
      <c r="J8" s="123"/>
      <c r="K8" s="123"/>
      <c r="L8" s="123"/>
      <c r="M8" s="123"/>
      <c r="N8" s="122"/>
    </row>
    <row r="9" spans="2:14" ht="18">
      <c r="B9" s="269" t="s">
        <v>20</v>
      </c>
      <c r="C9" s="269"/>
      <c r="D9" s="269"/>
      <c r="E9" s="269"/>
      <c r="F9" s="269"/>
      <c r="G9" s="269"/>
      <c r="H9" s="147"/>
      <c r="I9" s="147"/>
      <c r="J9" s="123"/>
      <c r="K9" s="123"/>
      <c r="L9" s="123"/>
      <c r="M9" s="123"/>
      <c r="N9" s="122"/>
    </row>
    <row r="10" spans="2:14" ht="4.5" customHeight="1">
      <c r="B10" s="121"/>
      <c r="C10" s="122"/>
      <c r="D10" s="122"/>
      <c r="E10" s="122"/>
      <c r="F10" s="122"/>
      <c r="G10" s="122"/>
      <c r="H10" s="126"/>
      <c r="I10" s="123"/>
      <c r="J10" s="123"/>
      <c r="K10" s="123"/>
      <c r="L10" s="123"/>
      <c r="M10" s="123"/>
      <c r="N10" s="122"/>
    </row>
    <row r="11" spans="2:14" ht="30.75" customHeight="1" thickBot="1">
      <c r="B11" s="1" t="s">
        <v>0</v>
      </c>
      <c r="C11" s="2"/>
      <c r="D11" s="270" t="s">
        <v>1</v>
      </c>
      <c r="E11" s="271"/>
      <c r="F11" s="3"/>
      <c r="G11" s="4" t="s">
        <v>2</v>
      </c>
      <c r="H11" s="4" t="s">
        <v>3</v>
      </c>
      <c r="I11" s="5" t="s">
        <v>4</v>
      </c>
      <c r="J11" s="5" t="s">
        <v>5</v>
      </c>
      <c r="K11" s="270" t="s">
        <v>6</v>
      </c>
      <c r="L11" s="272"/>
      <c r="M11" s="137"/>
      <c r="N11" s="137"/>
    </row>
    <row r="12" spans="2:14" ht="21" customHeight="1" thickTop="1">
      <c r="B12" s="6" t="s">
        <v>27</v>
      </c>
      <c r="C12" s="7"/>
      <c r="D12" s="148"/>
      <c r="E12" s="149"/>
      <c r="F12" s="149"/>
      <c r="G12" s="150"/>
      <c r="H12" s="151"/>
      <c r="I12" s="152"/>
      <c r="J12" s="152"/>
      <c r="K12" s="153"/>
      <c r="L12" s="154"/>
      <c r="M12" s="146"/>
      <c r="N12" s="146"/>
    </row>
    <row r="13" spans="2:14" ht="21" customHeight="1">
      <c r="B13" s="8">
        <v>1</v>
      </c>
      <c r="C13" s="9"/>
      <c r="D13" s="155" t="s">
        <v>21</v>
      </c>
      <c r="E13" s="155"/>
      <c r="F13" s="155"/>
      <c r="G13" s="156">
        <v>1</v>
      </c>
      <c r="H13" s="10" t="s">
        <v>7</v>
      </c>
      <c r="I13" s="11"/>
      <c r="J13" s="157">
        <f>IF(H13="","",J67)</f>
        <v>30000000</v>
      </c>
      <c r="K13" s="158"/>
      <c r="L13" s="159"/>
      <c r="M13" s="146"/>
      <c r="N13" s="160"/>
    </row>
    <row r="14" spans="2:14" ht="21" customHeight="1">
      <c r="B14" s="12"/>
      <c r="C14" s="13"/>
      <c r="D14" s="161"/>
      <c r="E14" s="162"/>
      <c r="F14" s="162"/>
      <c r="G14" s="156"/>
      <c r="H14" s="156"/>
      <c r="I14" s="116"/>
      <c r="J14" s="157"/>
      <c r="K14" s="158"/>
      <c r="L14" s="159"/>
      <c r="M14" s="146"/>
      <c r="N14" s="160"/>
    </row>
    <row r="15" spans="2:14" ht="21" customHeight="1">
      <c r="B15" s="12"/>
      <c r="C15" s="13"/>
      <c r="D15" s="14"/>
      <c r="E15" s="155"/>
      <c r="F15" s="155"/>
      <c r="G15" s="156"/>
      <c r="H15" s="156"/>
      <c r="I15" s="116"/>
      <c r="J15" s="157"/>
      <c r="K15" s="158"/>
      <c r="L15" s="159"/>
      <c r="M15" s="146"/>
      <c r="N15" s="160"/>
    </row>
    <row r="16" spans="2:14" ht="21" customHeight="1">
      <c r="B16" s="8"/>
      <c r="C16" s="15"/>
      <c r="D16" s="161"/>
      <c r="E16" s="155"/>
      <c r="F16" s="155"/>
      <c r="G16" s="156"/>
      <c r="H16" s="156"/>
      <c r="I16" s="116"/>
      <c r="J16" s="157"/>
      <c r="K16" s="158"/>
      <c r="L16" s="159"/>
      <c r="M16" s="146"/>
      <c r="N16" s="160"/>
    </row>
    <row r="17" spans="2:14" ht="21" customHeight="1">
      <c r="B17" s="8">
        <v>2</v>
      </c>
      <c r="C17" s="16"/>
      <c r="D17" s="163" t="str">
        <f>IF(C70="","",C70)</f>
        <v>共通仮設費</v>
      </c>
      <c r="E17" s="155"/>
      <c r="F17" s="155"/>
      <c r="G17" s="156">
        <v>1</v>
      </c>
      <c r="H17" s="10" t="s">
        <v>7</v>
      </c>
      <c r="I17" s="116"/>
      <c r="J17" s="157">
        <f>IF(H17="","",J73)</f>
        <v>6000000</v>
      </c>
      <c r="K17" s="158"/>
      <c r="L17" s="159"/>
      <c r="M17" s="146"/>
      <c r="N17" s="160"/>
    </row>
    <row r="18" spans="2:14" ht="21" customHeight="1">
      <c r="B18" s="12"/>
      <c r="C18" s="13"/>
      <c r="D18" s="161"/>
      <c r="E18" s="162"/>
      <c r="F18" s="162"/>
      <c r="G18" s="156"/>
      <c r="H18" s="156"/>
      <c r="I18" s="116"/>
      <c r="J18" s="157"/>
      <c r="K18" s="158"/>
      <c r="L18" s="159"/>
      <c r="M18" s="146"/>
      <c r="N18" s="160"/>
    </row>
    <row r="19" spans="2:14" ht="21" customHeight="1">
      <c r="B19" s="12"/>
      <c r="C19" s="13"/>
      <c r="D19" s="161"/>
      <c r="E19" s="162"/>
      <c r="F19" s="162"/>
      <c r="G19" s="156"/>
      <c r="H19" s="156"/>
      <c r="I19" s="116"/>
      <c r="J19" s="157"/>
      <c r="K19" s="158"/>
      <c r="L19" s="159"/>
      <c r="M19" s="146"/>
      <c r="N19" s="137"/>
    </row>
    <row r="20" spans="2:14" ht="21" customHeight="1">
      <c r="B20" s="8">
        <v>3</v>
      </c>
      <c r="C20" s="15"/>
      <c r="D20" s="163" t="str">
        <f>IF(C75="","",C75)</f>
        <v>経費</v>
      </c>
      <c r="E20" s="162"/>
      <c r="F20" s="162"/>
      <c r="G20" s="17">
        <v>1</v>
      </c>
      <c r="H20" s="10" t="s">
        <v>7</v>
      </c>
      <c r="I20" s="116"/>
      <c r="J20" s="157">
        <f>IF(J81="","",J81)</f>
        <v>2500000</v>
      </c>
      <c r="K20" s="158"/>
      <c r="L20" s="159"/>
      <c r="M20" s="146"/>
      <c r="N20" s="164"/>
    </row>
    <row r="21" spans="2:14" ht="21" customHeight="1">
      <c r="B21" s="18"/>
      <c r="C21" s="15"/>
      <c r="D21" s="161"/>
      <c r="E21" s="162"/>
      <c r="F21" s="162"/>
      <c r="G21" s="156"/>
      <c r="H21" s="156"/>
      <c r="I21" s="116"/>
      <c r="J21" s="157"/>
      <c r="K21" s="158"/>
      <c r="L21" s="159"/>
      <c r="M21" s="146"/>
      <c r="N21" s="164"/>
    </row>
    <row r="22" spans="2:14" ht="21" customHeight="1">
      <c r="B22" s="18"/>
      <c r="C22" s="15"/>
      <c r="D22" s="161"/>
      <c r="E22" s="162"/>
      <c r="F22" s="162"/>
      <c r="G22" s="156"/>
      <c r="H22" s="156"/>
      <c r="I22" s="116"/>
      <c r="J22" s="157"/>
      <c r="K22" s="158"/>
      <c r="L22" s="159"/>
      <c r="M22" s="146"/>
      <c r="N22" s="164"/>
    </row>
    <row r="23" spans="2:14" ht="21" customHeight="1">
      <c r="B23" s="8"/>
      <c r="C23" s="15"/>
      <c r="D23" s="161"/>
      <c r="E23" s="162"/>
      <c r="F23" s="162"/>
      <c r="G23" s="17"/>
      <c r="H23" s="10"/>
      <c r="I23" s="116"/>
      <c r="J23" s="157"/>
      <c r="K23" s="158"/>
      <c r="L23" s="159"/>
      <c r="M23" s="146"/>
      <c r="N23" s="164"/>
    </row>
    <row r="24" spans="2:14" ht="21" customHeight="1">
      <c r="B24" s="165"/>
      <c r="C24" s="15"/>
      <c r="D24" s="161"/>
      <c r="E24" s="162"/>
      <c r="F24" s="162"/>
      <c r="G24" s="156"/>
      <c r="H24" s="156"/>
      <c r="I24" s="116"/>
      <c r="J24" s="157"/>
      <c r="K24" s="158"/>
      <c r="L24" s="159"/>
      <c r="M24" s="146"/>
      <c r="N24" s="146"/>
    </row>
    <row r="25" spans="2:14" ht="21" customHeight="1">
      <c r="B25" s="165"/>
      <c r="C25" s="13"/>
      <c r="D25" s="161"/>
      <c r="E25" s="162"/>
      <c r="F25" s="162"/>
      <c r="G25" s="156"/>
      <c r="H25" s="156"/>
      <c r="I25" s="116" t="s">
        <v>48</v>
      </c>
      <c r="J25" s="157">
        <f>ROUNDDOWN(J13+J17+J20+J23,-6)-(J13+J17+J20+J23)</f>
        <v>-500000</v>
      </c>
      <c r="K25" s="166"/>
      <c r="L25" s="159"/>
      <c r="M25" s="146"/>
      <c r="N25" s="167"/>
    </row>
    <row r="26" spans="2:14" ht="21" customHeight="1">
      <c r="B26" s="168"/>
      <c r="C26" s="169"/>
      <c r="D26" s="170"/>
      <c r="E26" s="132"/>
      <c r="F26" s="132"/>
      <c r="G26" s="171"/>
      <c r="H26" s="172"/>
      <c r="I26" s="173"/>
      <c r="J26" s="173"/>
      <c r="K26" s="174"/>
      <c r="L26" s="175"/>
      <c r="M26" s="146"/>
      <c r="N26" s="176"/>
    </row>
    <row r="27" spans="2:14" ht="21" customHeight="1">
      <c r="B27" s="177"/>
      <c r="C27" s="178"/>
      <c r="D27" s="273" t="s">
        <v>22</v>
      </c>
      <c r="E27" s="274"/>
      <c r="F27" s="19"/>
      <c r="G27" s="179"/>
      <c r="H27" s="180"/>
      <c r="I27" s="181"/>
      <c r="J27" s="182">
        <f>J13+J17+J20+J25</f>
        <v>38000000</v>
      </c>
      <c r="K27" s="183"/>
      <c r="L27" s="301"/>
      <c r="M27" s="185"/>
      <c r="N27" s="186"/>
    </row>
    <row r="28" spans="2:14" ht="21" customHeight="1">
      <c r="B28" s="298"/>
      <c r="C28" s="299"/>
      <c r="D28" s="299"/>
      <c r="E28" s="299"/>
      <c r="F28" s="299"/>
      <c r="G28" s="142"/>
      <c r="H28" s="299"/>
      <c r="I28" s="139"/>
      <c r="J28" s="300"/>
      <c r="K28" s="300"/>
      <c r="L28" s="185"/>
      <c r="M28" s="185"/>
      <c r="N28" s="186"/>
    </row>
    <row r="29" spans="2:12" ht="18" customHeight="1">
      <c r="B29" s="287"/>
      <c r="C29" s="199"/>
      <c r="D29" s="199"/>
      <c r="E29" s="199"/>
      <c r="F29" s="276" t="s">
        <v>12</v>
      </c>
      <c r="G29" s="276"/>
      <c r="H29" s="276"/>
      <c r="I29" s="276"/>
      <c r="J29" s="200"/>
      <c r="K29" s="20"/>
      <c r="L29" s="21" t="s">
        <v>8</v>
      </c>
    </row>
    <row r="30" spans="2:12" ht="18" customHeight="1">
      <c r="B30" s="201"/>
      <c r="C30" s="202"/>
      <c r="D30" s="202"/>
      <c r="E30" s="202"/>
      <c r="F30" s="277"/>
      <c r="G30" s="277"/>
      <c r="H30" s="277"/>
      <c r="I30" s="277"/>
      <c r="J30" s="203"/>
      <c r="K30" s="202"/>
      <c r="L30" s="204"/>
    </row>
    <row r="31" spans="2:12" ht="18" customHeight="1">
      <c r="B31" s="22" t="s">
        <v>42</v>
      </c>
      <c r="C31" s="23"/>
      <c r="D31" s="24" t="s">
        <v>11</v>
      </c>
      <c r="E31" s="205"/>
      <c r="F31" s="205"/>
      <c r="G31" s="205"/>
      <c r="H31" s="205"/>
      <c r="I31" s="206"/>
      <c r="J31" s="206"/>
      <c r="K31" s="205"/>
      <c r="L31" s="207"/>
    </row>
    <row r="32" spans="2:12" ht="18" customHeight="1">
      <c r="B32" s="22"/>
      <c r="C32" s="118" t="s">
        <v>31</v>
      </c>
      <c r="D32" s="208" t="s">
        <v>13</v>
      </c>
      <c r="E32" s="26"/>
      <c r="F32" s="26"/>
      <c r="G32" s="27"/>
      <c r="H32" s="26"/>
      <c r="I32" s="28"/>
      <c r="J32" s="28"/>
      <c r="K32" s="28"/>
      <c r="L32" s="69"/>
    </row>
    <row r="33" spans="2:12" ht="18" customHeight="1">
      <c r="B33" s="29"/>
      <c r="C33" s="119"/>
      <c r="D33" s="230"/>
      <c r="E33" s="125" t="s">
        <v>80</v>
      </c>
      <c r="F33" s="231"/>
      <c r="G33" s="231"/>
      <c r="H33" s="232"/>
      <c r="I33" s="233"/>
      <c r="J33" s="28"/>
      <c r="K33" s="26"/>
      <c r="L33" s="69"/>
    </row>
    <row r="34" spans="2:12" ht="18" customHeight="1">
      <c r="B34" s="33"/>
      <c r="C34" s="119"/>
      <c r="D34" s="234"/>
      <c r="E34" s="235" t="s">
        <v>81</v>
      </c>
      <c r="F34" s="30"/>
      <c r="G34" s="30"/>
      <c r="H34" s="31"/>
      <c r="I34" s="32"/>
      <c r="J34" s="31"/>
      <c r="K34" s="34"/>
      <c r="L34" s="69"/>
    </row>
    <row r="35" spans="2:12" ht="18" customHeight="1">
      <c r="B35" s="33"/>
      <c r="C35" s="119"/>
      <c r="D35" s="234"/>
      <c r="E35" s="235" t="s">
        <v>74</v>
      </c>
      <c r="F35" s="30"/>
      <c r="G35" s="30"/>
      <c r="H35" s="31"/>
      <c r="I35" s="31"/>
      <c r="J35" s="31"/>
      <c r="K35" s="26"/>
      <c r="L35" s="69"/>
    </row>
    <row r="36" spans="2:12" ht="18" customHeight="1">
      <c r="B36" s="33"/>
      <c r="C36" s="119"/>
      <c r="D36" s="234"/>
      <c r="E36" s="235"/>
      <c r="F36" s="30"/>
      <c r="G36" s="30"/>
      <c r="H36" s="31"/>
      <c r="I36" s="28"/>
      <c r="K36" s="26"/>
      <c r="L36" s="69"/>
    </row>
    <row r="37" spans="2:12" ht="18" customHeight="1">
      <c r="B37" s="33"/>
      <c r="C37" s="118" t="s">
        <v>32</v>
      </c>
      <c r="D37" s="30" t="s">
        <v>41</v>
      </c>
      <c r="E37" s="235"/>
      <c r="F37" s="30"/>
      <c r="G37" s="30"/>
      <c r="H37" s="32"/>
      <c r="I37" s="32"/>
      <c r="J37" s="31"/>
      <c r="K37" s="28"/>
      <c r="L37" s="69"/>
    </row>
    <row r="38" spans="2:12" ht="18" customHeight="1">
      <c r="B38" s="22"/>
      <c r="C38" s="120"/>
      <c r="D38" s="26"/>
      <c r="E38" s="30" t="s">
        <v>85</v>
      </c>
      <c r="F38" s="26"/>
      <c r="G38" s="36"/>
      <c r="H38" s="26"/>
      <c r="I38" s="28"/>
      <c r="J38" s="31"/>
      <c r="K38" s="28"/>
      <c r="L38" s="69"/>
    </row>
    <row r="39" spans="2:12" ht="18" customHeight="1">
      <c r="B39" s="29"/>
      <c r="C39" s="118"/>
      <c r="D39" s="30"/>
      <c r="E39" s="26"/>
      <c r="F39" s="26"/>
      <c r="G39" s="36"/>
      <c r="H39" s="26"/>
      <c r="I39" s="28"/>
      <c r="J39" s="28"/>
      <c r="K39" s="28"/>
      <c r="L39" s="69"/>
    </row>
    <row r="40" spans="2:12" ht="18" customHeight="1">
      <c r="B40" s="22"/>
      <c r="C40" s="118" t="s">
        <v>33</v>
      </c>
      <c r="D40" s="30" t="s">
        <v>24</v>
      </c>
      <c r="E40" s="30"/>
      <c r="F40" s="30"/>
      <c r="G40" s="36"/>
      <c r="H40" s="26"/>
      <c r="I40" s="28"/>
      <c r="J40" s="28"/>
      <c r="K40" s="28"/>
      <c r="L40" s="69"/>
    </row>
    <row r="41" spans="2:12" ht="18" customHeight="1">
      <c r="B41" s="33"/>
      <c r="C41" s="118"/>
      <c r="D41" s="30"/>
      <c r="E41" s="26" t="s">
        <v>75</v>
      </c>
      <c r="F41" s="26"/>
      <c r="G41" s="37"/>
      <c r="H41" s="26"/>
      <c r="I41" s="28"/>
      <c r="J41" s="38"/>
      <c r="K41" s="39"/>
      <c r="L41" s="69"/>
    </row>
    <row r="42" spans="2:12" ht="18" customHeight="1">
      <c r="B42" s="29"/>
      <c r="C42" s="120"/>
      <c r="D42" s="26"/>
      <c r="E42" s="26" t="s">
        <v>66</v>
      </c>
      <c r="F42" s="30"/>
      <c r="G42" s="39"/>
      <c r="H42" s="26"/>
      <c r="I42" s="28"/>
      <c r="J42" s="38"/>
      <c r="K42" s="39"/>
      <c r="L42" s="69"/>
    </row>
    <row r="43" spans="2:12" ht="18" customHeight="1">
      <c r="B43" s="22"/>
      <c r="C43" s="118"/>
      <c r="D43" s="26"/>
      <c r="E43" s="26"/>
      <c r="F43" s="40"/>
      <c r="G43" s="39"/>
      <c r="H43" s="26"/>
      <c r="I43" s="28"/>
      <c r="J43" s="38"/>
      <c r="K43" s="39"/>
      <c r="L43" s="69"/>
    </row>
    <row r="44" spans="2:12" ht="18" customHeight="1">
      <c r="B44" s="33"/>
      <c r="C44" s="25" t="s">
        <v>53</v>
      </c>
      <c r="D44" s="24" t="s">
        <v>40</v>
      </c>
      <c r="E44" s="26"/>
      <c r="F44" s="106"/>
      <c r="G44" s="31"/>
      <c r="H44" s="26"/>
      <c r="I44" s="41"/>
      <c r="J44" s="41"/>
      <c r="K44" s="28"/>
      <c r="L44" s="69"/>
    </row>
    <row r="45" spans="2:12" ht="18" customHeight="1">
      <c r="B45" s="22"/>
      <c r="C45" s="25"/>
      <c r="D45" s="42"/>
      <c r="E45" s="26" t="s">
        <v>64</v>
      </c>
      <c r="F45" s="40"/>
      <c r="G45" s="37"/>
      <c r="H45" s="26"/>
      <c r="I45" s="28"/>
      <c r="J45" s="41"/>
      <c r="K45" s="28"/>
      <c r="L45" s="69"/>
    </row>
    <row r="46" spans="2:12" ht="18" customHeight="1">
      <c r="B46" s="29"/>
      <c r="C46" s="25"/>
      <c r="D46" s="24"/>
      <c r="E46" s="26"/>
      <c r="F46" s="26"/>
      <c r="G46" s="36"/>
      <c r="H46" s="26"/>
      <c r="I46" s="28"/>
      <c r="J46" s="41"/>
      <c r="K46" s="28"/>
      <c r="L46" s="69"/>
    </row>
    <row r="47" spans="2:12" ht="18" customHeight="1">
      <c r="B47" s="29"/>
      <c r="C47" s="25" t="s">
        <v>56</v>
      </c>
      <c r="D47" s="42" t="s">
        <v>54</v>
      </c>
      <c r="E47" s="26"/>
      <c r="F47" s="26"/>
      <c r="G47" s="36"/>
      <c r="H47" s="26"/>
      <c r="I47" s="28"/>
      <c r="J47" s="41"/>
      <c r="K47" s="28"/>
      <c r="L47" s="69"/>
    </row>
    <row r="48" spans="2:12" ht="18" customHeight="1">
      <c r="B48" s="29"/>
      <c r="C48" s="25"/>
      <c r="D48" s="24"/>
      <c r="E48" s="30" t="s">
        <v>84</v>
      </c>
      <c r="F48" s="26"/>
      <c r="G48" s="36"/>
      <c r="H48" s="26"/>
      <c r="I48" s="28"/>
      <c r="J48" s="41"/>
      <c r="K48" s="28"/>
      <c r="L48" s="69"/>
    </row>
    <row r="49" spans="2:12" ht="18" customHeight="1">
      <c r="B49" s="33"/>
      <c r="C49" s="25"/>
      <c r="D49" s="42"/>
      <c r="E49" s="236" t="s">
        <v>67</v>
      </c>
      <c r="F49" s="26"/>
      <c r="G49" s="36"/>
      <c r="H49" s="26"/>
      <c r="I49" s="28"/>
      <c r="J49" s="38"/>
      <c r="K49" s="39"/>
      <c r="L49" s="69"/>
    </row>
    <row r="50" spans="2:12" ht="18" customHeight="1">
      <c r="B50" s="33"/>
      <c r="C50" s="25"/>
      <c r="D50" s="42"/>
      <c r="E50" s="30" t="s">
        <v>43</v>
      </c>
      <c r="F50" s="26"/>
      <c r="G50" s="36"/>
      <c r="H50" s="26"/>
      <c r="I50" s="28"/>
      <c r="J50" s="38"/>
      <c r="K50" s="39"/>
      <c r="L50" s="69"/>
    </row>
    <row r="51" spans="2:12" ht="18" customHeight="1">
      <c r="B51" s="33"/>
      <c r="C51" s="23"/>
      <c r="D51" s="42"/>
      <c r="E51" s="26" t="s">
        <v>63</v>
      </c>
      <c r="F51" s="30"/>
      <c r="G51" s="36"/>
      <c r="H51" s="26"/>
      <c r="I51" s="28"/>
      <c r="J51" s="41"/>
      <c r="K51" s="28"/>
      <c r="L51" s="69"/>
    </row>
    <row r="52" spans="2:12" ht="18" customHeight="1">
      <c r="B52" s="33"/>
      <c r="C52" s="23"/>
      <c r="D52" s="24"/>
      <c r="E52" s="30" t="s">
        <v>83</v>
      </c>
      <c r="F52" s="30"/>
      <c r="G52" s="37"/>
      <c r="H52" s="26"/>
      <c r="I52" s="28"/>
      <c r="J52" s="38"/>
      <c r="K52" s="39"/>
      <c r="L52" s="69"/>
    </row>
    <row r="53" spans="2:12" ht="18" customHeight="1">
      <c r="B53" s="33"/>
      <c r="C53" s="23"/>
      <c r="D53" s="24"/>
      <c r="E53" s="30" t="s">
        <v>82</v>
      </c>
      <c r="F53" s="26"/>
      <c r="G53" s="37"/>
      <c r="H53" s="26"/>
      <c r="I53" s="28"/>
      <c r="J53" s="38"/>
      <c r="K53" s="39"/>
      <c r="L53" s="69"/>
    </row>
    <row r="54" spans="2:12" ht="18" customHeight="1">
      <c r="B54" s="33"/>
      <c r="C54" s="23"/>
      <c r="D54" s="24"/>
      <c r="E54" s="30" t="s">
        <v>68</v>
      </c>
      <c r="F54" s="26"/>
      <c r="G54" s="37"/>
      <c r="H54" s="26"/>
      <c r="I54" s="28"/>
      <c r="J54" s="38"/>
      <c r="K54" s="39"/>
      <c r="L54" s="69"/>
    </row>
    <row r="55" spans="2:12" ht="18" customHeight="1">
      <c r="B55" s="33"/>
      <c r="C55" s="23"/>
      <c r="D55" s="24"/>
      <c r="E55" s="30" t="s">
        <v>76</v>
      </c>
      <c r="F55" s="26"/>
      <c r="G55" s="37"/>
      <c r="H55" s="26"/>
      <c r="I55" s="28"/>
      <c r="J55" s="38"/>
      <c r="K55" s="39"/>
      <c r="L55" s="69"/>
    </row>
    <row r="56" spans="2:12" ht="18" customHeight="1">
      <c r="B56" s="33"/>
      <c r="C56" s="23"/>
      <c r="D56" s="24"/>
      <c r="E56" s="30" t="s">
        <v>25</v>
      </c>
      <c r="F56" s="30"/>
      <c r="G56" s="37"/>
      <c r="H56" s="26"/>
      <c r="I56" s="28"/>
      <c r="J56" s="38"/>
      <c r="K56" s="39"/>
      <c r="L56" s="69"/>
    </row>
    <row r="57" spans="2:12" ht="18" customHeight="1">
      <c r="B57" s="33"/>
      <c r="C57" s="23"/>
      <c r="D57" s="24"/>
      <c r="E57" s="30"/>
      <c r="F57" s="30"/>
      <c r="G57" s="37"/>
      <c r="H57" s="26"/>
      <c r="I57" s="28"/>
      <c r="J57" s="38"/>
      <c r="K57" s="39"/>
      <c r="L57" s="69"/>
    </row>
    <row r="58" spans="2:12" ht="18" customHeight="1">
      <c r="B58" s="43"/>
      <c r="C58" s="44"/>
      <c r="D58" s="45"/>
      <c r="E58" s="239"/>
      <c r="F58" s="46"/>
      <c r="G58" s="46"/>
      <c r="H58" s="46"/>
      <c r="I58" s="47"/>
      <c r="J58" s="48"/>
      <c r="K58" s="49"/>
      <c r="L58" s="95"/>
    </row>
    <row r="59" spans="2:12" ht="18" customHeight="1">
      <c r="B59" s="288"/>
      <c r="C59" s="289"/>
      <c r="D59" s="290"/>
      <c r="E59" s="291"/>
      <c r="F59" s="292"/>
      <c r="G59" s="292"/>
      <c r="H59" s="292"/>
      <c r="I59" s="293"/>
      <c r="J59" s="294"/>
      <c r="K59" s="295"/>
      <c r="L59" s="292"/>
    </row>
    <row r="60" spans="2:12" ht="18" customHeight="1">
      <c r="B60" s="213"/>
      <c r="C60" s="214"/>
      <c r="D60" s="214"/>
      <c r="E60" s="214"/>
      <c r="F60" s="258" t="s">
        <v>28</v>
      </c>
      <c r="G60" s="258"/>
      <c r="H60" s="258"/>
      <c r="I60" s="258"/>
      <c r="J60" s="215"/>
      <c r="K60" s="216"/>
      <c r="L60" s="96" t="s">
        <v>9</v>
      </c>
    </row>
    <row r="61" spans="2:12" ht="18" customHeight="1">
      <c r="B61" s="265"/>
      <c r="C61" s="266"/>
      <c r="D61" s="267"/>
      <c r="E61" s="267"/>
      <c r="F61" s="264"/>
      <c r="G61" s="264"/>
      <c r="H61" s="264"/>
      <c r="I61" s="264"/>
      <c r="J61" s="217"/>
      <c r="K61" s="218"/>
      <c r="L61" s="51"/>
    </row>
    <row r="62" spans="2:12" ht="41.25" customHeight="1" thickBot="1">
      <c r="B62" s="52" t="s">
        <v>35</v>
      </c>
      <c r="C62" s="53" t="s">
        <v>36</v>
      </c>
      <c r="D62" s="260" t="s">
        <v>1</v>
      </c>
      <c r="E62" s="261"/>
      <c r="F62" s="54" t="s">
        <v>34</v>
      </c>
      <c r="G62" s="55" t="s">
        <v>2</v>
      </c>
      <c r="H62" s="55" t="s">
        <v>3</v>
      </c>
      <c r="I62" s="56" t="s">
        <v>4</v>
      </c>
      <c r="J62" s="56" t="s">
        <v>5</v>
      </c>
      <c r="K62" s="262" t="s">
        <v>6</v>
      </c>
      <c r="L62" s="263"/>
    </row>
    <row r="63" spans="2:12" ht="18" customHeight="1" thickTop="1">
      <c r="B63" s="220"/>
      <c r="C63" s="221"/>
      <c r="D63" s="57"/>
      <c r="E63" s="58"/>
      <c r="F63" s="58"/>
      <c r="G63" s="59"/>
      <c r="H63" s="57"/>
      <c r="I63" s="60"/>
      <c r="J63" s="60"/>
      <c r="K63" s="61"/>
      <c r="L63" s="222"/>
    </row>
    <row r="64" spans="2:12" ht="18" customHeight="1">
      <c r="B64" s="62" t="s">
        <v>44</v>
      </c>
      <c r="C64" s="26" t="s">
        <v>92</v>
      </c>
      <c r="D64" s="63"/>
      <c r="E64" s="64"/>
      <c r="F64" s="64"/>
      <c r="G64" s="65"/>
      <c r="H64" s="66"/>
      <c r="I64" s="67"/>
      <c r="J64" s="67"/>
      <c r="K64" s="68"/>
      <c r="L64" s="69"/>
    </row>
    <row r="65" spans="2:12" ht="18" customHeight="1">
      <c r="B65" s="70"/>
      <c r="C65" s="26" t="s">
        <v>71</v>
      </c>
      <c r="D65" s="71"/>
      <c r="E65" s="64"/>
      <c r="F65" s="64"/>
      <c r="G65" s="65"/>
      <c r="H65" s="66"/>
      <c r="I65" s="67"/>
      <c r="J65" s="67"/>
      <c r="K65" s="68"/>
      <c r="L65" s="69"/>
    </row>
    <row r="66" spans="2:12" ht="18" customHeight="1">
      <c r="B66" s="70"/>
      <c r="C66" s="35" t="s">
        <v>44</v>
      </c>
      <c r="D66" s="63" t="s">
        <v>60</v>
      </c>
      <c r="E66" s="64"/>
      <c r="F66" s="64"/>
      <c r="G66" s="65"/>
      <c r="H66" s="66"/>
      <c r="I66" s="65"/>
      <c r="J66" s="65"/>
      <c r="K66" s="237"/>
      <c r="L66" s="238"/>
    </row>
    <row r="67" spans="2:14" ht="18" customHeight="1">
      <c r="B67" s="70"/>
      <c r="C67" s="26"/>
      <c r="D67" s="72"/>
      <c r="E67" s="73" t="s">
        <v>61</v>
      </c>
      <c r="F67" s="229" t="s">
        <v>69</v>
      </c>
      <c r="G67" s="75">
        <v>100000</v>
      </c>
      <c r="H67" s="66" t="s">
        <v>39</v>
      </c>
      <c r="I67" s="65">
        <v>300</v>
      </c>
      <c r="J67" s="65">
        <f>INT(G67*I67)</f>
        <v>30000000</v>
      </c>
      <c r="K67" s="256" t="s">
        <v>26</v>
      </c>
      <c r="L67" s="257"/>
      <c r="N67" s="125" t="s">
        <v>23</v>
      </c>
    </row>
    <row r="68" spans="2:14" ht="18" customHeight="1">
      <c r="B68" s="70"/>
      <c r="C68" s="35"/>
      <c r="D68" s="72"/>
      <c r="E68" s="73" t="s">
        <v>79</v>
      </c>
      <c r="F68" s="74"/>
      <c r="G68" s="75"/>
      <c r="H68" s="66"/>
      <c r="I68" s="65"/>
      <c r="J68" s="65"/>
      <c r="K68" s="256"/>
      <c r="L68" s="268"/>
      <c r="N68" s="125" t="s">
        <v>45</v>
      </c>
    </row>
    <row r="69" spans="2:12" ht="18" customHeight="1">
      <c r="B69" s="70"/>
      <c r="C69" s="26"/>
      <c r="D69" s="72"/>
      <c r="E69" s="74"/>
      <c r="F69" s="73"/>
      <c r="G69" s="75"/>
      <c r="H69" s="66"/>
      <c r="I69" s="65"/>
      <c r="J69" s="65"/>
      <c r="K69" s="256"/>
      <c r="L69" s="257"/>
    </row>
    <row r="70" spans="2:12" ht="18" customHeight="1">
      <c r="B70" s="62" t="s">
        <v>46</v>
      </c>
      <c r="C70" s="106" t="s">
        <v>37</v>
      </c>
      <c r="D70" s="107"/>
      <c r="E70" s="64"/>
      <c r="F70" s="64"/>
      <c r="G70" s="65"/>
      <c r="H70" s="66"/>
      <c r="I70" s="67"/>
      <c r="J70" s="67"/>
      <c r="K70" s="68"/>
      <c r="L70" s="69"/>
    </row>
    <row r="71" spans="2:12" ht="18" customHeight="1">
      <c r="B71" s="108"/>
      <c r="C71" s="23"/>
      <c r="D71" s="109"/>
      <c r="E71" s="64"/>
      <c r="F71" s="64"/>
      <c r="G71" s="65"/>
      <c r="H71" s="66"/>
      <c r="I71" s="67"/>
      <c r="J71" s="67"/>
      <c r="K71" s="68"/>
      <c r="L71" s="69"/>
    </row>
    <row r="72" spans="2:12" ht="18" customHeight="1">
      <c r="B72" s="108"/>
      <c r="C72" s="35" t="s">
        <v>44</v>
      </c>
      <c r="D72" s="109" t="s">
        <v>49</v>
      </c>
      <c r="E72" s="110"/>
      <c r="F72" s="110"/>
      <c r="G72" s="65"/>
      <c r="H72" s="66"/>
      <c r="I72" s="67"/>
      <c r="J72" s="67"/>
      <c r="K72" s="68"/>
      <c r="L72" s="69"/>
    </row>
    <row r="73" spans="2:12" ht="18" customHeight="1">
      <c r="B73" s="108"/>
      <c r="C73" s="23"/>
      <c r="D73" s="109"/>
      <c r="E73" s="111" t="s">
        <v>62</v>
      </c>
      <c r="F73" s="112" t="s">
        <v>72</v>
      </c>
      <c r="G73" s="115">
        <v>2</v>
      </c>
      <c r="H73" s="66" t="s">
        <v>59</v>
      </c>
      <c r="I73" s="67">
        <v>3000000</v>
      </c>
      <c r="J73" s="65">
        <f>INT(G73*I73)</f>
        <v>6000000</v>
      </c>
      <c r="K73" s="254" t="s">
        <v>73</v>
      </c>
      <c r="L73" s="255"/>
    </row>
    <row r="74" spans="2:12" ht="18" customHeight="1">
      <c r="B74" s="62"/>
      <c r="C74" s="26"/>
      <c r="D74" s="71"/>
      <c r="E74" s="73"/>
      <c r="F74" s="73"/>
      <c r="G74" s="75"/>
      <c r="H74" s="66"/>
      <c r="I74" s="67"/>
      <c r="J74" s="76"/>
      <c r="K74" s="26"/>
      <c r="L74" s="69"/>
    </row>
    <row r="75" spans="2:12" ht="18" customHeight="1">
      <c r="B75" s="62" t="s">
        <v>50</v>
      </c>
      <c r="C75" s="106" t="s">
        <v>47</v>
      </c>
      <c r="D75" s="114"/>
      <c r="E75" s="85"/>
      <c r="F75" s="85"/>
      <c r="G75" s="75"/>
      <c r="H75" s="66"/>
      <c r="I75" s="67"/>
      <c r="J75" s="65"/>
      <c r="K75" s="26"/>
      <c r="L75" s="69"/>
    </row>
    <row r="76" spans="2:12" ht="18" customHeight="1">
      <c r="B76" s="70"/>
      <c r="C76" s="26"/>
      <c r="D76" s="72"/>
      <c r="F76" s="82"/>
      <c r="G76" s="80"/>
      <c r="H76" s="66"/>
      <c r="I76" s="83"/>
      <c r="J76" s="67"/>
      <c r="K76" s="84"/>
      <c r="L76" s="69"/>
    </row>
    <row r="77" spans="2:12" ht="18" customHeight="1">
      <c r="B77" s="108"/>
      <c r="C77" s="35" t="s">
        <v>44</v>
      </c>
      <c r="D77" s="109" t="s">
        <v>38</v>
      </c>
      <c r="E77" s="85"/>
      <c r="F77" s="66" t="s">
        <v>57</v>
      </c>
      <c r="G77" s="78">
        <v>1</v>
      </c>
      <c r="H77" s="66" t="s">
        <v>58</v>
      </c>
      <c r="I77" s="67">
        <v>500000</v>
      </c>
      <c r="J77" s="65">
        <f>INT(G77*I77)</f>
        <v>500000</v>
      </c>
      <c r="K77" s="39" t="s">
        <v>65</v>
      </c>
      <c r="L77" s="69"/>
    </row>
    <row r="78" spans="2:12" ht="18" customHeight="1">
      <c r="B78" s="108"/>
      <c r="C78" s="35" t="s">
        <v>51</v>
      </c>
      <c r="D78" s="114" t="s">
        <v>52</v>
      </c>
      <c r="E78" s="111"/>
      <c r="F78" s="111"/>
      <c r="G78" s="115">
        <v>1</v>
      </c>
      <c r="H78" s="66" t="s">
        <v>7</v>
      </c>
      <c r="I78" s="65"/>
      <c r="J78" s="65">
        <v>1000000</v>
      </c>
      <c r="K78" s="26"/>
      <c r="L78" s="69"/>
    </row>
    <row r="79" spans="2:12" ht="18" customHeight="1">
      <c r="B79" s="108"/>
      <c r="C79" s="35" t="s">
        <v>77</v>
      </c>
      <c r="D79" s="24" t="s">
        <v>78</v>
      </c>
      <c r="E79" s="110"/>
      <c r="F79" s="110"/>
      <c r="G79" s="115">
        <v>1</v>
      </c>
      <c r="H79" s="66" t="s">
        <v>7</v>
      </c>
      <c r="I79" s="65"/>
      <c r="J79" s="65">
        <f>1000000</f>
        <v>1000000</v>
      </c>
      <c r="K79" s="26"/>
      <c r="L79" s="69"/>
    </row>
    <row r="80" spans="2:12" ht="18" customHeight="1">
      <c r="B80" s="70"/>
      <c r="C80" s="26"/>
      <c r="D80" s="71"/>
      <c r="E80" s="73"/>
      <c r="F80" s="74"/>
      <c r="G80" s="77"/>
      <c r="H80" s="66"/>
      <c r="I80" s="67"/>
      <c r="J80" s="65"/>
      <c r="K80" s="26"/>
      <c r="L80" s="69"/>
    </row>
    <row r="81" spans="2:12" ht="18" customHeight="1">
      <c r="B81" s="70"/>
      <c r="C81" s="26"/>
      <c r="D81" s="71"/>
      <c r="E81" s="73"/>
      <c r="F81" s="73"/>
      <c r="G81" s="75"/>
      <c r="H81" s="66"/>
      <c r="I81" s="83" t="s">
        <v>14</v>
      </c>
      <c r="J81" s="65">
        <f>SUM(J77:J79)</f>
        <v>2500000</v>
      </c>
      <c r="K81" s="26"/>
      <c r="L81" s="69"/>
    </row>
    <row r="82" spans="2:12" ht="18" customHeight="1">
      <c r="B82" s="70"/>
      <c r="C82" s="26"/>
      <c r="D82" s="72"/>
      <c r="E82" s="64"/>
      <c r="F82" s="64"/>
      <c r="G82" s="78"/>
      <c r="H82" s="66"/>
      <c r="I82" s="67"/>
      <c r="J82" s="67"/>
      <c r="K82" s="26"/>
      <c r="L82" s="69"/>
    </row>
    <row r="83" spans="2:12" ht="18" customHeight="1">
      <c r="B83" s="70"/>
      <c r="C83" s="26"/>
      <c r="D83" s="72"/>
      <c r="E83" s="34"/>
      <c r="F83" s="79"/>
      <c r="G83" s="80"/>
      <c r="H83" s="66"/>
      <c r="I83" s="67"/>
      <c r="J83" s="67"/>
      <c r="K83" s="26"/>
      <c r="L83" s="69"/>
    </row>
    <row r="84" spans="2:12" ht="18" customHeight="1">
      <c r="B84" s="70"/>
      <c r="C84" s="26"/>
      <c r="D84" s="63"/>
      <c r="E84" s="84"/>
      <c r="F84" s="85"/>
      <c r="G84" s="80"/>
      <c r="H84" s="86"/>
      <c r="I84" s="67"/>
      <c r="J84" s="67"/>
      <c r="K84" s="26"/>
      <c r="L84" s="69"/>
    </row>
    <row r="85" spans="2:12" ht="18" customHeight="1">
      <c r="B85" s="70"/>
      <c r="C85" s="26"/>
      <c r="D85" s="63"/>
      <c r="E85" s="84"/>
      <c r="F85" s="85"/>
      <c r="G85" s="80"/>
      <c r="H85" s="86"/>
      <c r="I85" s="67"/>
      <c r="J85" s="67"/>
      <c r="K85" s="26"/>
      <c r="L85" s="69"/>
    </row>
    <row r="86" spans="2:12" ht="18" customHeight="1">
      <c r="B86" s="70"/>
      <c r="C86" s="26"/>
      <c r="D86" s="71"/>
      <c r="E86" s="84"/>
      <c r="F86" s="85"/>
      <c r="G86" s="80"/>
      <c r="H86" s="86"/>
      <c r="I86" s="67"/>
      <c r="J86" s="67"/>
      <c r="K86" s="26"/>
      <c r="L86" s="69"/>
    </row>
    <row r="87" spans="2:12" ht="18" customHeight="1">
      <c r="B87" s="70"/>
      <c r="C87" s="26"/>
      <c r="D87" s="71"/>
      <c r="F87" s="85"/>
      <c r="G87" s="80"/>
      <c r="H87" s="86"/>
      <c r="I87" s="67"/>
      <c r="J87" s="67"/>
      <c r="K87" s="24"/>
      <c r="L87" s="69"/>
    </row>
    <row r="88" spans="2:12" ht="18" customHeight="1">
      <c r="B88" s="87"/>
      <c r="C88" s="88"/>
      <c r="D88" s="71"/>
      <c r="E88" s="84"/>
      <c r="F88" s="85"/>
      <c r="G88" s="80"/>
      <c r="H88" s="86"/>
      <c r="I88" s="83" t="s">
        <v>55</v>
      </c>
      <c r="J88" s="228">
        <f>J81+J73+J67</f>
        <v>38500000</v>
      </c>
      <c r="K88" s="24"/>
      <c r="L88" s="69"/>
    </row>
    <row r="89" spans="2:12" ht="18" customHeight="1">
      <c r="B89" s="89"/>
      <c r="C89" s="46"/>
      <c r="D89" s="90"/>
      <c r="E89" s="46"/>
      <c r="F89" s="91"/>
      <c r="G89" s="92"/>
      <c r="H89" s="90"/>
      <c r="I89" s="93"/>
      <c r="J89" s="94"/>
      <c r="K89" s="49"/>
      <c r="L89" s="95"/>
    </row>
    <row r="90" spans="1:13" ht="18" customHeight="1">
      <c r="A90" s="218"/>
      <c r="B90" s="303"/>
      <c r="C90" s="244"/>
      <c r="D90" s="244"/>
      <c r="E90" s="244"/>
      <c r="F90" s="244"/>
      <c r="G90" s="244"/>
      <c r="H90" s="244"/>
      <c r="I90" s="245"/>
      <c r="J90" s="246"/>
      <c r="K90" s="247"/>
      <c r="L90" s="244"/>
      <c r="M90" s="302"/>
    </row>
    <row r="91" spans="2:12" ht="18" customHeight="1">
      <c r="B91" s="223"/>
      <c r="C91" s="224"/>
      <c r="D91" s="199"/>
      <c r="E91" s="199"/>
      <c r="F91" s="258" t="s">
        <v>29</v>
      </c>
      <c r="G91" s="258"/>
      <c r="H91" s="258"/>
      <c r="I91" s="258"/>
      <c r="J91" s="200"/>
      <c r="K91" s="225"/>
      <c r="L91" s="96" t="s">
        <v>10</v>
      </c>
    </row>
    <row r="92" spans="2:12" ht="18" customHeight="1">
      <c r="B92" s="201"/>
      <c r="C92" s="202"/>
      <c r="D92" s="202"/>
      <c r="E92" s="202"/>
      <c r="F92" s="259"/>
      <c r="G92" s="259"/>
      <c r="H92" s="259"/>
      <c r="I92" s="259"/>
      <c r="J92" s="203"/>
      <c r="K92" s="202"/>
      <c r="L92" s="204"/>
    </row>
    <row r="93" spans="2:12" ht="41.25" customHeight="1" thickBot="1">
      <c r="B93" s="52" t="s">
        <v>35</v>
      </c>
      <c r="C93" s="53" t="s">
        <v>36</v>
      </c>
      <c r="D93" s="260" t="s">
        <v>1</v>
      </c>
      <c r="E93" s="261"/>
      <c r="F93" s="54" t="s">
        <v>34</v>
      </c>
      <c r="G93" s="55" t="s">
        <v>2</v>
      </c>
      <c r="H93" s="55" t="s">
        <v>3</v>
      </c>
      <c r="I93" s="56" t="s">
        <v>4</v>
      </c>
      <c r="J93" s="56" t="s">
        <v>5</v>
      </c>
      <c r="K93" s="262" t="s">
        <v>6</v>
      </c>
      <c r="L93" s="263"/>
    </row>
    <row r="94" spans="2:12" ht="18" customHeight="1" thickTop="1">
      <c r="B94" s="304"/>
      <c r="C94" s="305"/>
      <c r="D94" s="306"/>
      <c r="E94" s="307"/>
      <c r="F94" s="100"/>
      <c r="G94" s="101"/>
      <c r="H94" s="102"/>
      <c r="I94" s="103"/>
      <c r="J94" s="103"/>
      <c r="K94" s="104"/>
      <c r="L94" s="105"/>
    </row>
    <row r="95" spans="2:12" ht="18" customHeight="1">
      <c r="B95" s="62"/>
      <c r="C95" s="114"/>
      <c r="D95" s="79"/>
      <c r="E95" s="86"/>
      <c r="F95" s="64"/>
      <c r="G95" s="65"/>
      <c r="H95" s="66"/>
      <c r="I95" s="67"/>
      <c r="J95" s="67"/>
      <c r="K95" s="68"/>
      <c r="L95" s="69"/>
    </row>
    <row r="96" spans="2:12" ht="18" customHeight="1">
      <c r="B96" s="108"/>
      <c r="C96" s="308"/>
      <c r="D96" s="114"/>
      <c r="E96" s="86"/>
      <c r="F96" s="64"/>
      <c r="G96" s="65"/>
      <c r="H96" s="66"/>
      <c r="I96" s="67"/>
      <c r="J96" s="67"/>
      <c r="K96" s="68"/>
      <c r="L96" s="69"/>
    </row>
    <row r="97" spans="2:12" ht="18" customHeight="1">
      <c r="B97" s="108"/>
      <c r="C97" s="35"/>
      <c r="D97" s="109"/>
      <c r="E97" s="110"/>
      <c r="F97" s="110"/>
      <c r="G97" s="65"/>
      <c r="H97" s="66"/>
      <c r="I97" s="67"/>
      <c r="J97" s="67"/>
      <c r="K97" s="68"/>
      <c r="L97" s="69"/>
    </row>
    <row r="98" spans="2:12" ht="18" customHeight="1">
      <c r="B98" s="108"/>
      <c r="C98" s="23"/>
      <c r="D98" s="109"/>
      <c r="E98" s="111"/>
      <c r="F98" s="112"/>
      <c r="G98" s="115"/>
      <c r="H98" s="66"/>
      <c r="I98" s="67"/>
      <c r="J98" s="65"/>
      <c r="K98" s="254"/>
      <c r="L98" s="255"/>
    </row>
    <row r="99" spans="2:12" ht="18" customHeight="1">
      <c r="B99" s="108"/>
      <c r="C99" s="23"/>
      <c r="D99" s="107"/>
      <c r="E99" s="111"/>
      <c r="F99" s="112"/>
      <c r="G99" s="115"/>
      <c r="H99" s="66"/>
      <c r="I99" s="67"/>
      <c r="J99" s="65"/>
      <c r="K99" s="254"/>
      <c r="L99" s="255"/>
    </row>
    <row r="100" spans="2:12" ht="18" customHeight="1">
      <c r="B100" s="108"/>
      <c r="C100" s="23"/>
      <c r="D100" s="24"/>
      <c r="E100" s="110"/>
      <c r="F100" s="110"/>
      <c r="G100" s="78"/>
      <c r="H100" s="66"/>
      <c r="I100" s="65"/>
      <c r="J100" s="65"/>
      <c r="K100" s="34"/>
      <c r="L100" s="69"/>
    </row>
    <row r="101" spans="2:12" ht="18" customHeight="1">
      <c r="B101" s="108"/>
      <c r="C101" s="35"/>
      <c r="D101" s="109"/>
      <c r="E101" s="111"/>
      <c r="F101" s="111"/>
      <c r="G101" s="117"/>
      <c r="H101" s="66"/>
      <c r="I101" s="67"/>
      <c r="J101" s="65"/>
      <c r="K101" s="34"/>
      <c r="L101" s="69"/>
    </row>
    <row r="102" spans="2:12" ht="18" customHeight="1">
      <c r="B102" s="108"/>
      <c r="C102" s="23"/>
      <c r="D102" s="109"/>
      <c r="E102" s="111"/>
      <c r="F102" s="111"/>
      <c r="G102" s="115"/>
      <c r="H102" s="66"/>
      <c r="I102" s="67"/>
      <c r="J102" s="65"/>
      <c r="K102" s="26"/>
      <c r="L102" s="69"/>
    </row>
    <row r="103" spans="2:12" ht="18" customHeight="1">
      <c r="B103" s="108"/>
      <c r="C103" s="23"/>
      <c r="D103" s="24"/>
      <c r="E103" s="111"/>
      <c r="F103" s="111"/>
      <c r="G103" s="115"/>
      <c r="H103" s="66"/>
      <c r="I103" s="67"/>
      <c r="J103" s="65"/>
      <c r="K103" s="26"/>
      <c r="L103" s="69"/>
    </row>
    <row r="104" spans="2:12" ht="18" customHeight="1">
      <c r="B104" s="108"/>
      <c r="C104" s="23"/>
      <c r="D104" s="24"/>
      <c r="E104" s="111"/>
      <c r="F104" s="110"/>
      <c r="G104" s="115"/>
      <c r="H104" s="66"/>
      <c r="I104" s="67"/>
      <c r="J104" s="65"/>
      <c r="K104" s="26"/>
      <c r="L104" s="69"/>
    </row>
    <row r="105" spans="2:12" ht="18" customHeight="1">
      <c r="B105" s="108"/>
      <c r="C105" s="113"/>
      <c r="D105" s="24"/>
      <c r="E105" s="111"/>
      <c r="F105" s="111"/>
      <c r="G105" s="115"/>
      <c r="H105" s="66"/>
      <c r="I105" s="67"/>
      <c r="J105" s="65"/>
      <c r="K105" s="26"/>
      <c r="L105" s="69"/>
    </row>
    <row r="106" spans="2:12" ht="18" customHeight="1">
      <c r="B106" s="108"/>
      <c r="C106" s="23"/>
      <c r="D106" s="24"/>
      <c r="E106" s="111"/>
      <c r="F106" s="111"/>
      <c r="G106" s="65"/>
      <c r="H106" s="66"/>
      <c r="I106" s="65"/>
      <c r="J106" s="65"/>
      <c r="K106" s="26"/>
      <c r="L106" s="69"/>
    </row>
    <row r="107" spans="2:12" ht="18" customHeight="1">
      <c r="B107" s="108"/>
      <c r="C107" s="23"/>
      <c r="D107" s="107"/>
      <c r="E107" s="111"/>
      <c r="F107" s="110"/>
      <c r="G107" s="65"/>
      <c r="H107" s="66"/>
      <c r="I107" s="83"/>
      <c r="J107" s="65"/>
      <c r="K107" s="26"/>
      <c r="L107" s="69"/>
    </row>
    <row r="108" spans="2:12" ht="18" customHeight="1">
      <c r="B108" s="108"/>
      <c r="C108" s="23"/>
      <c r="D108" s="109"/>
      <c r="E108" s="111"/>
      <c r="F108" s="111"/>
      <c r="G108" s="65"/>
      <c r="H108" s="66"/>
      <c r="I108" s="67"/>
      <c r="J108" s="65"/>
      <c r="K108" s="26"/>
      <c r="L108" s="69"/>
    </row>
    <row r="109" spans="2:12" ht="18" customHeight="1">
      <c r="B109" s="62"/>
      <c r="C109" s="106"/>
      <c r="D109" s="114"/>
      <c r="E109" s="85"/>
      <c r="F109" s="85"/>
      <c r="G109" s="75"/>
      <c r="H109" s="66"/>
      <c r="I109" s="67"/>
      <c r="J109" s="65"/>
      <c r="K109" s="26"/>
      <c r="L109" s="69"/>
    </row>
    <row r="110" spans="2:12" ht="18" customHeight="1">
      <c r="B110" s="62"/>
      <c r="C110" s="106"/>
      <c r="D110" s="109"/>
      <c r="E110" s="85"/>
      <c r="F110" s="85"/>
      <c r="G110" s="75"/>
      <c r="H110" s="66"/>
      <c r="I110" s="67"/>
      <c r="J110" s="65"/>
      <c r="K110" s="26"/>
      <c r="L110" s="69"/>
    </row>
    <row r="111" spans="2:12" ht="18" customHeight="1">
      <c r="B111" s="108"/>
      <c r="C111" s="35"/>
      <c r="D111" s="109"/>
      <c r="E111" s="85"/>
      <c r="F111" s="66"/>
      <c r="G111" s="78"/>
      <c r="H111" s="66"/>
      <c r="I111" s="67"/>
      <c r="J111" s="65"/>
      <c r="K111" s="39"/>
      <c r="L111" s="69"/>
    </row>
    <row r="112" spans="2:12" ht="18" customHeight="1">
      <c r="B112" s="108"/>
      <c r="C112" s="35"/>
      <c r="D112" s="114"/>
      <c r="E112" s="111"/>
      <c r="F112" s="111"/>
      <c r="G112" s="115"/>
      <c r="H112" s="66"/>
      <c r="I112" s="65"/>
      <c r="J112" s="65"/>
      <c r="K112" s="26"/>
      <c r="L112" s="69"/>
    </row>
    <row r="113" spans="2:12" ht="18" customHeight="1">
      <c r="B113" s="108"/>
      <c r="C113" s="35"/>
      <c r="D113" s="24"/>
      <c r="E113" s="110"/>
      <c r="F113" s="110"/>
      <c r="G113" s="115"/>
      <c r="H113" s="66"/>
      <c r="I113" s="65"/>
      <c r="J113" s="65"/>
      <c r="K113" s="26"/>
      <c r="L113" s="69"/>
    </row>
    <row r="114" spans="2:12" ht="18" customHeight="1">
      <c r="B114" s="108"/>
      <c r="C114" s="23"/>
      <c r="D114" s="109"/>
      <c r="E114" s="111"/>
      <c r="F114" s="111"/>
      <c r="G114" s="75"/>
      <c r="H114" s="86"/>
      <c r="I114" s="83"/>
      <c r="J114" s="228"/>
      <c r="K114" s="26"/>
      <c r="L114" s="69"/>
    </row>
    <row r="115" spans="2:12" ht="18" customHeight="1">
      <c r="B115" s="108"/>
      <c r="C115" s="113"/>
      <c r="D115" s="24"/>
      <c r="E115" s="85"/>
      <c r="F115" s="85"/>
      <c r="G115" s="75"/>
      <c r="H115" s="66"/>
      <c r="I115" s="67"/>
      <c r="J115" s="65"/>
      <c r="K115" s="26"/>
      <c r="L115" s="69"/>
    </row>
    <row r="116" spans="2:12" ht="18" customHeight="1">
      <c r="B116" s="108"/>
      <c r="C116" s="23"/>
      <c r="D116" s="114"/>
      <c r="E116" s="111"/>
      <c r="F116" s="111"/>
      <c r="G116" s="115"/>
      <c r="H116" s="66"/>
      <c r="I116" s="83"/>
      <c r="J116" s="228"/>
      <c r="K116" s="26"/>
      <c r="L116" s="69"/>
    </row>
    <row r="117" spans="2:12" ht="18" customHeight="1">
      <c r="B117" s="108"/>
      <c r="C117" s="35"/>
      <c r="D117" s="24"/>
      <c r="E117" s="110"/>
      <c r="F117" s="110"/>
      <c r="G117" s="78"/>
      <c r="H117" s="66"/>
      <c r="I117" s="65"/>
      <c r="J117" s="65"/>
      <c r="K117" s="26"/>
      <c r="L117" s="69"/>
    </row>
    <row r="118" spans="2:12" ht="18" customHeight="1">
      <c r="B118" s="108"/>
      <c r="C118" s="23"/>
      <c r="D118" s="24"/>
      <c r="E118" s="111"/>
      <c r="F118" s="111"/>
      <c r="G118" s="65"/>
      <c r="H118" s="66"/>
      <c r="I118" s="65"/>
      <c r="J118" s="65"/>
      <c r="K118" s="26"/>
      <c r="L118" s="69"/>
    </row>
    <row r="119" spans="2:12" ht="18" customHeight="1">
      <c r="B119" s="108"/>
      <c r="C119" s="23"/>
      <c r="D119" s="114"/>
      <c r="E119" s="86"/>
      <c r="F119" s="85"/>
      <c r="G119" s="75"/>
      <c r="H119" s="86"/>
      <c r="I119" s="83"/>
      <c r="J119" s="228"/>
      <c r="K119" s="26"/>
      <c r="L119" s="69"/>
    </row>
    <row r="120" spans="2:12" ht="18" customHeight="1">
      <c r="B120" s="296"/>
      <c r="C120" s="297"/>
      <c r="D120" s="90"/>
      <c r="E120" s="90"/>
      <c r="F120" s="92"/>
      <c r="G120" s="90"/>
      <c r="H120" s="90"/>
      <c r="I120" s="93"/>
      <c r="J120" s="94"/>
      <c r="K120" s="49"/>
      <c r="L120" s="95"/>
    </row>
    <row r="122" ht="15"/>
  </sheetData>
  <sheetProtection/>
  <mergeCells count="26">
    <mergeCell ref="F1:I1"/>
    <mergeCell ref="K2:L2"/>
    <mergeCell ref="D3:E3"/>
    <mergeCell ref="B6:D6"/>
    <mergeCell ref="E6:G6"/>
    <mergeCell ref="B7:D7"/>
    <mergeCell ref="E7:G7"/>
    <mergeCell ref="K7:L7"/>
    <mergeCell ref="B9:G9"/>
    <mergeCell ref="D11:E11"/>
    <mergeCell ref="K11:L11"/>
    <mergeCell ref="D27:E27"/>
    <mergeCell ref="F29:I30"/>
    <mergeCell ref="F60:I61"/>
    <mergeCell ref="B61:E61"/>
    <mergeCell ref="D62:E62"/>
    <mergeCell ref="K62:L62"/>
    <mergeCell ref="K67:L67"/>
    <mergeCell ref="K68:L68"/>
    <mergeCell ref="K99:L99"/>
    <mergeCell ref="K69:L69"/>
    <mergeCell ref="K73:L73"/>
    <mergeCell ref="F91:I92"/>
    <mergeCell ref="D93:E93"/>
    <mergeCell ref="K93:L93"/>
    <mergeCell ref="K98:L98"/>
  </mergeCells>
  <printOptions horizontalCentered="1" verticalCentered="1"/>
  <pageMargins left="0.7874015748031497" right="0.7874015748031497" top="0.6299212598425197" bottom="0.4724409448818898" header="0.5118110236220472" footer="0.35433070866141736"/>
  <pageSetup fitToHeight="0" horizontalDpi="300" verticalDpi="300" orientation="landscape" paperSize="9" scale="94" r:id="rId2"/>
  <rowBreaks count="3" manualBreakCount="3">
    <brk id="27" max="12" man="1"/>
    <brk id="58" max="12" man="1"/>
    <brk id="8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133"/>
  <sheetViews>
    <sheetView view="pageBreakPreview" zoomScale="115" zoomScaleNormal="70" zoomScaleSheetLayoutView="115" zoomScalePageLayoutView="0" workbookViewId="0" topLeftCell="A40">
      <selection activeCell="J7" sqref="J7"/>
    </sheetView>
  </sheetViews>
  <sheetFormatPr defaultColWidth="10.625" defaultRowHeight="13.5"/>
  <cols>
    <col min="1" max="1" width="2.75390625" style="81" customWidth="1"/>
    <col min="2" max="2" width="4.00390625" style="226" customWidth="1"/>
    <col min="3" max="3" width="4.00390625" style="81" customWidth="1"/>
    <col min="4" max="4" width="7.25390625" style="81" customWidth="1"/>
    <col min="5" max="5" width="24.375" style="81" customWidth="1"/>
    <col min="6" max="6" width="16.625" style="81" customWidth="1"/>
    <col min="7" max="7" width="14.75390625" style="81" customWidth="1"/>
    <col min="8" max="8" width="7.625" style="227" customWidth="1"/>
    <col min="9" max="9" width="14.125" style="209" customWidth="1"/>
    <col min="10" max="10" width="20.25390625" style="209" customWidth="1"/>
    <col min="11" max="11" width="11.00390625" style="81" customWidth="1"/>
    <col min="12" max="12" width="8.75390625" style="81" customWidth="1"/>
    <col min="13" max="13" width="2.25390625" style="125" customWidth="1"/>
    <col min="14" max="16384" width="10.625" style="125" customWidth="1"/>
  </cols>
  <sheetData>
    <row r="1" spans="2:14" ht="27" customHeight="1">
      <c r="B1" s="121"/>
      <c r="C1" s="122"/>
      <c r="D1" s="122"/>
      <c r="E1" s="122"/>
      <c r="F1" s="278" t="s">
        <v>15</v>
      </c>
      <c r="G1" s="278"/>
      <c r="H1" s="278"/>
      <c r="I1" s="278"/>
      <c r="J1" s="123"/>
      <c r="K1" s="123"/>
      <c r="L1" s="123"/>
      <c r="M1" s="123"/>
      <c r="N1" s="124"/>
    </row>
    <row r="2" spans="2:14" ht="12.75" customHeight="1">
      <c r="B2" s="121"/>
      <c r="C2" s="122"/>
      <c r="D2" s="122"/>
      <c r="E2" s="122"/>
      <c r="F2" s="122"/>
      <c r="G2" s="122"/>
      <c r="H2" s="126"/>
      <c r="I2" s="123"/>
      <c r="J2" s="127" t="s">
        <v>16</v>
      </c>
      <c r="K2" s="279" t="s">
        <v>86</v>
      </c>
      <c r="L2" s="279"/>
      <c r="M2" s="128"/>
      <c r="N2" s="128"/>
    </row>
    <row r="3" spans="2:14" ht="20.25">
      <c r="B3" s="121"/>
      <c r="C3" s="122"/>
      <c r="D3" s="280" t="s">
        <v>87</v>
      </c>
      <c r="E3" s="280"/>
      <c r="F3" s="129"/>
      <c r="G3" s="130"/>
      <c r="H3" s="126"/>
      <c r="I3" s="130"/>
      <c r="J3" s="131" t="s">
        <v>17</v>
      </c>
      <c r="K3" s="132"/>
      <c r="L3" s="133" t="s">
        <v>18</v>
      </c>
      <c r="M3" s="134"/>
      <c r="N3" s="135"/>
    </row>
    <row r="4" spans="2:14" ht="6.75" customHeight="1">
      <c r="B4" s="121"/>
      <c r="C4" s="122"/>
      <c r="D4" s="136"/>
      <c r="E4" s="136"/>
      <c r="F4" s="137"/>
      <c r="G4" s="130"/>
      <c r="H4" s="126"/>
      <c r="I4" s="123"/>
      <c r="J4" s="138"/>
      <c r="K4" s="139"/>
      <c r="L4" s="140"/>
      <c r="M4" s="141"/>
      <c r="N4" s="142"/>
    </row>
    <row r="5" spans="2:14" ht="24.75" customHeight="1">
      <c r="B5" s="121"/>
      <c r="C5" s="122"/>
      <c r="D5" s="143"/>
      <c r="E5" s="137"/>
      <c r="F5" s="137"/>
      <c r="G5" s="137"/>
      <c r="H5" s="122"/>
      <c r="I5" s="123"/>
      <c r="J5" s="138" t="s">
        <v>89</v>
      </c>
      <c r="K5" s="139"/>
      <c r="L5" s="140"/>
      <c r="M5" s="138"/>
      <c r="N5" s="139"/>
    </row>
    <row r="6" spans="2:14" ht="22.5" customHeight="1">
      <c r="B6" s="281" t="s">
        <v>30</v>
      </c>
      <c r="C6" s="281"/>
      <c r="D6" s="281"/>
      <c r="E6" s="282" t="s">
        <v>88</v>
      </c>
      <c r="F6" s="282"/>
      <c r="G6" s="282"/>
      <c r="H6" s="126"/>
      <c r="I6" s="123"/>
      <c r="J6" s="248" t="s">
        <v>93</v>
      </c>
      <c r="K6" s="139"/>
      <c r="L6" s="144"/>
      <c r="M6" s="138"/>
      <c r="N6" s="139"/>
    </row>
    <row r="7" spans="2:15" ht="30.75" customHeight="1">
      <c r="B7" s="283" t="s">
        <v>19</v>
      </c>
      <c r="C7" s="283"/>
      <c r="D7" s="283"/>
      <c r="E7" s="284">
        <f>J27</f>
        <v>38000000</v>
      </c>
      <c r="F7" s="284"/>
      <c r="G7" s="284"/>
      <c r="H7" s="126"/>
      <c r="I7" s="123"/>
      <c r="J7" s="249" t="s">
        <v>90</v>
      </c>
      <c r="K7" s="285" t="s">
        <v>91</v>
      </c>
      <c r="L7" s="286"/>
      <c r="M7" s="145"/>
      <c r="N7" s="146"/>
      <c r="O7" s="250"/>
    </row>
    <row r="8" spans="2:14" ht="9.75" customHeight="1">
      <c r="B8" s="121"/>
      <c r="C8" s="122"/>
      <c r="D8" s="122"/>
      <c r="E8" s="122"/>
      <c r="F8" s="122"/>
      <c r="G8" s="122"/>
      <c r="H8" s="126"/>
      <c r="I8" s="123"/>
      <c r="J8" s="123"/>
      <c r="K8" s="123"/>
      <c r="L8" s="123"/>
      <c r="M8" s="123"/>
      <c r="N8" s="122"/>
    </row>
    <row r="9" spans="2:14" ht="18">
      <c r="B9" s="269" t="s">
        <v>20</v>
      </c>
      <c r="C9" s="269"/>
      <c r="D9" s="269"/>
      <c r="E9" s="269"/>
      <c r="F9" s="269"/>
      <c r="G9" s="269"/>
      <c r="H9" s="147"/>
      <c r="I9" s="147"/>
      <c r="J9" s="123"/>
      <c r="K9" s="123"/>
      <c r="L9" s="123"/>
      <c r="M9" s="123"/>
      <c r="N9" s="122"/>
    </row>
    <row r="10" spans="2:14" ht="4.5" customHeight="1">
      <c r="B10" s="121"/>
      <c r="C10" s="122"/>
      <c r="D10" s="122"/>
      <c r="E10" s="122"/>
      <c r="F10" s="122"/>
      <c r="G10" s="122"/>
      <c r="H10" s="126"/>
      <c r="I10" s="123"/>
      <c r="J10" s="123"/>
      <c r="K10" s="123"/>
      <c r="L10" s="123"/>
      <c r="M10" s="123"/>
      <c r="N10" s="122"/>
    </row>
    <row r="11" spans="2:14" ht="30.75" customHeight="1" thickBot="1">
      <c r="B11" s="1" t="s">
        <v>0</v>
      </c>
      <c r="C11" s="2"/>
      <c r="D11" s="270" t="s">
        <v>1</v>
      </c>
      <c r="E11" s="271"/>
      <c r="F11" s="3"/>
      <c r="G11" s="4" t="s">
        <v>2</v>
      </c>
      <c r="H11" s="4" t="s">
        <v>3</v>
      </c>
      <c r="I11" s="5" t="s">
        <v>4</v>
      </c>
      <c r="J11" s="5" t="s">
        <v>5</v>
      </c>
      <c r="K11" s="270" t="s">
        <v>6</v>
      </c>
      <c r="L11" s="272"/>
      <c r="M11" s="137"/>
      <c r="N11" s="137"/>
    </row>
    <row r="12" spans="2:14" ht="21" customHeight="1" thickTop="1">
      <c r="B12" s="6" t="s">
        <v>27</v>
      </c>
      <c r="C12" s="7"/>
      <c r="D12" s="148"/>
      <c r="E12" s="149"/>
      <c r="F12" s="149"/>
      <c r="G12" s="150"/>
      <c r="H12" s="151"/>
      <c r="I12" s="152"/>
      <c r="J12" s="152"/>
      <c r="K12" s="153"/>
      <c r="L12" s="154"/>
      <c r="M12" s="146"/>
      <c r="N12" s="146"/>
    </row>
    <row r="13" spans="2:14" ht="21" customHeight="1">
      <c r="B13" s="8">
        <v>1</v>
      </c>
      <c r="C13" s="9"/>
      <c r="D13" s="155" t="s">
        <v>21</v>
      </c>
      <c r="E13" s="155"/>
      <c r="F13" s="155"/>
      <c r="G13" s="156">
        <v>1</v>
      </c>
      <c r="H13" s="10" t="s">
        <v>7</v>
      </c>
      <c r="I13" s="11"/>
      <c r="J13" s="157">
        <f>IF(H13="","",J75)</f>
        <v>30000000</v>
      </c>
      <c r="K13" s="158"/>
      <c r="L13" s="159"/>
      <c r="M13" s="146"/>
      <c r="N13" s="160"/>
    </row>
    <row r="14" spans="2:14" ht="21" customHeight="1">
      <c r="B14" s="12"/>
      <c r="C14" s="13"/>
      <c r="D14" s="161"/>
      <c r="E14" s="162"/>
      <c r="F14" s="162"/>
      <c r="G14" s="156"/>
      <c r="H14" s="156"/>
      <c r="I14" s="116"/>
      <c r="J14" s="157"/>
      <c r="K14" s="158"/>
      <c r="L14" s="159"/>
      <c r="M14" s="146"/>
      <c r="N14" s="160"/>
    </row>
    <row r="15" spans="2:14" ht="21" customHeight="1">
      <c r="B15" s="12"/>
      <c r="C15" s="13"/>
      <c r="D15" s="14"/>
      <c r="E15" s="155"/>
      <c r="F15" s="155"/>
      <c r="G15" s="156"/>
      <c r="H15" s="156"/>
      <c r="I15" s="116"/>
      <c r="J15" s="157"/>
      <c r="K15" s="158"/>
      <c r="L15" s="159"/>
      <c r="M15" s="146"/>
      <c r="N15" s="160"/>
    </row>
    <row r="16" spans="2:14" ht="21" customHeight="1">
      <c r="B16" s="8"/>
      <c r="C16" s="15"/>
      <c r="D16" s="161"/>
      <c r="E16" s="155"/>
      <c r="F16" s="155"/>
      <c r="G16" s="156"/>
      <c r="H16" s="156"/>
      <c r="I16" s="116"/>
      <c r="J16" s="157"/>
      <c r="K16" s="158"/>
      <c r="L16" s="159"/>
      <c r="M16" s="146"/>
      <c r="N16" s="160"/>
    </row>
    <row r="17" spans="2:14" ht="21" customHeight="1">
      <c r="B17" s="8">
        <v>2</v>
      </c>
      <c r="C17" s="16"/>
      <c r="D17" s="163" t="str">
        <f>IF(C78="","",C78)</f>
        <v>共通仮設費</v>
      </c>
      <c r="E17" s="155"/>
      <c r="F17" s="155"/>
      <c r="G17" s="156">
        <v>1</v>
      </c>
      <c r="H17" s="10" t="s">
        <v>7</v>
      </c>
      <c r="I17" s="116"/>
      <c r="J17" s="157">
        <f>IF(H17="","",J81)</f>
        <v>6000000</v>
      </c>
      <c r="K17" s="158"/>
      <c r="L17" s="159"/>
      <c r="M17" s="146"/>
      <c r="N17" s="160"/>
    </row>
    <row r="18" spans="2:14" ht="21" customHeight="1">
      <c r="B18" s="12"/>
      <c r="C18" s="13"/>
      <c r="D18" s="161"/>
      <c r="E18" s="162"/>
      <c r="F18" s="162"/>
      <c r="G18" s="156"/>
      <c r="H18" s="156"/>
      <c r="I18" s="116"/>
      <c r="J18" s="157"/>
      <c r="K18" s="158"/>
      <c r="L18" s="159"/>
      <c r="M18" s="146"/>
      <c r="N18" s="160"/>
    </row>
    <row r="19" spans="2:14" ht="21" customHeight="1">
      <c r="B19" s="12"/>
      <c r="C19" s="13"/>
      <c r="D19" s="161"/>
      <c r="E19" s="162"/>
      <c r="F19" s="162"/>
      <c r="G19" s="156"/>
      <c r="H19" s="156"/>
      <c r="I19" s="116"/>
      <c r="J19" s="157"/>
      <c r="K19" s="158"/>
      <c r="L19" s="159"/>
      <c r="M19" s="146"/>
      <c r="N19" s="137"/>
    </row>
    <row r="20" spans="2:14" ht="21" customHeight="1">
      <c r="B20" s="8">
        <v>3</v>
      </c>
      <c r="C20" s="15"/>
      <c r="D20" s="163" t="str">
        <f>IF(C83="","",C83)</f>
        <v>経費</v>
      </c>
      <c r="E20" s="162"/>
      <c r="F20" s="162"/>
      <c r="G20" s="17">
        <v>1</v>
      </c>
      <c r="H20" s="10" t="s">
        <v>7</v>
      </c>
      <c r="I20" s="116"/>
      <c r="J20" s="157">
        <f>IF(J89="","",J89)</f>
        <v>2500000</v>
      </c>
      <c r="K20" s="158"/>
      <c r="L20" s="159"/>
      <c r="M20" s="146"/>
      <c r="N20" s="164"/>
    </row>
    <row r="21" spans="2:14" ht="21" customHeight="1">
      <c r="B21" s="18"/>
      <c r="C21" s="15"/>
      <c r="D21" s="161"/>
      <c r="E21" s="162"/>
      <c r="F21" s="162"/>
      <c r="G21" s="156"/>
      <c r="H21" s="156"/>
      <c r="I21" s="116"/>
      <c r="J21" s="157"/>
      <c r="K21" s="158"/>
      <c r="L21" s="159"/>
      <c r="M21" s="146"/>
      <c r="N21" s="164"/>
    </row>
    <row r="22" spans="2:14" ht="21" customHeight="1">
      <c r="B22" s="18"/>
      <c r="C22" s="15"/>
      <c r="D22" s="161"/>
      <c r="E22" s="162"/>
      <c r="F22" s="162"/>
      <c r="G22" s="156"/>
      <c r="H22" s="156"/>
      <c r="I22" s="116"/>
      <c r="J22" s="157"/>
      <c r="K22" s="158"/>
      <c r="L22" s="159"/>
      <c r="M22" s="146"/>
      <c r="N22" s="164"/>
    </row>
    <row r="23" spans="2:14" ht="21" customHeight="1">
      <c r="B23" s="8"/>
      <c r="C23" s="15"/>
      <c r="D23" s="161"/>
      <c r="E23" s="162"/>
      <c r="F23" s="162"/>
      <c r="G23" s="17"/>
      <c r="H23" s="10"/>
      <c r="I23" s="116"/>
      <c r="J23" s="157"/>
      <c r="K23" s="158"/>
      <c r="L23" s="159"/>
      <c r="M23" s="146"/>
      <c r="N23" s="164"/>
    </row>
    <row r="24" spans="2:14" ht="21" customHeight="1">
      <c r="B24" s="165"/>
      <c r="C24" s="15"/>
      <c r="D24" s="161"/>
      <c r="E24" s="162"/>
      <c r="F24" s="162"/>
      <c r="G24" s="156"/>
      <c r="H24" s="156"/>
      <c r="I24" s="116"/>
      <c r="J24" s="157"/>
      <c r="K24" s="158"/>
      <c r="L24" s="159"/>
      <c r="M24" s="146"/>
      <c r="N24" s="146"/>
    </row>
    <row r="25" spans="2:14" ht="21" customHeight="1">
      <c r="B25" s="165"/>
      <c r="C25" s="13"/>
      <c r="D25" s="161"/>
      <c r="E25" s="162"/>
      <c r="F25" s="162"/>
      <c r="G25" s="156"/>
      <c r="H25" s="156"/>
      <c r="I25" s="116" t="s">
        <v>48</v>
      </c>
      <c r="J25" s="157">
        <f>ROUNDDOWN(J13+J17+J20+J23,-6)-(J13+J17+J20+J23)</f>
        <v>-500000</v>
      </c>
      <c r="K25" s="166"/>
      <c r="L25" s="159"/>
      <c r="M25" s="146"/>
      <c r="N25" s="167"/>
    </row>
    <row r="26" spans="2:14" ht="21" customHeight="1">
      <c r="B26" s="168"/>
      <c r="C26" s="169"/>
      <c r="D26" s="170"/>
      <c r="E26" s="132"/>
      <c r="F26" s="132"/>
      <c r="G26" s="171"/>
      <c r="H26" s="172"/>
      <c r="I26" s="173"/>
      <c r="J26" s="173"/>
      <c r="K26" s="174"/>
      <c r="L26" s="175"/>
      <c r="M26" s="146"/>
      <c r="N26" s="176"/>
    </row>
    <row r="27" spans="2:14" ht="21" customHeight="1">
      <c r="B27" s="177"/>
      <c r="C27" s="178"/>
      <c r="D27" s="273" t="s">
        <v>22</v>
      </c>
      <c r="E27" s="274"/>
      <c r="F27" s="19"/>
      <c r="G27" s="179"/>
      <c r="H27" s="180"/>
      <c r="I27" s="181"/>
      <c r="J27" s="182">
        <f>J13+J17+J20+J25</f>
        <v>38000000</v>
      </c>
      <c r="K27" s="183"/>
      <c r="L27" s="184"/>
      <c r="M27" s="185"/>
      <c r="N27" s="186"/>
    </row>
    <row r="28" spans="2:14" ht="18" customHeight="1">
      <c r="B28" s="187"/>
      <c r="C28" s="188"/>
      <c r="D28" s="188"/>
      <c r="E28" s="188"/>
      <c r="F28" s="188"/>
      <c r="G28" s="189"/>
      <c r="H28" s="188"/>
      <c r="I28" s="190"/>
      <c r="J28" s="253"/>
      <c r="K28" s="275"/>
      <c r="L28" s="275"/>
      <c r="M28" s="185"/>
      <c r="N28" s="191"/>
    </row>
    <row r="29" spans="2:14" ht="18" customHeight="1">
      <c r="B29" s="187"/>
      <c r="C29" s="188"/>
      <c r="D29" s="188"/>
      <c r="E29" s="188"/>
      <c r="F29" s="188"/>
      <c r="G29" s="189"/>
      <c r="H29" s="188"/>
      <c r="I29" s="190"/>
      <c r="J29" s="185"/>
      <c r="K29" s="275"/>
      <c r="L29" s="275"/>
      <c r="M29" s="185"/>
      <c r="N29" s="191"/>
    </row>
    <row r="30" spans="2:11" ht="18" customHeight="1">
      <c r="B30" s="187"/>
      <c r="C30" s="188"/>
      <c r="D30" s="188"/>
      <c r="E30" s="188"/>
      <c r="F30" s="188"/>
      <c r="G30" s="189"/>
      <c r="H30" s="188"/>
      <c r="I30" s="190"/>
      <c r="J30" s="251"/>
      <c r="K30" s="252"/>
    </row>
    <row r="31" spans="2:11" ht="7.5" customHeight="1">
      <c r="B31" s="192"/>
      <c r="C31" s="193"/>
      <c r="D31" s="193"/>
      <c r="E31" s="193"/>
      <c r="F31" s="193"/>
      <c r="G31" s="194"/>
      <c r="H31" s="193"/>
      <c r="I31" s="195"/>
      <c r="J31" s="196"/>
      <c r="K31" s="197"/>
    </row>
    <row r="32" spans="2:12" ht="18" customHeight="1">
      <c r="B32" s="198"/>
      <c r="C32" s="199"/>
      <c r="D32" s="199"/>
      <c r="E32" s="199"/>
      <c r="F32" s="276" t="s">
        <v>12</v>
      </c>
      <c r="G32" s="276"/>
      <c r="H32" s="276"/>
      <c r="I32" s="276"/>
      <c r="J32" s="200"/>
      <c r="K32" s="20"/>
      <c r="L32" s="21" t="s">
        <v>8</v>
      </c>
    </row>
    <row r="33" spans="2:12" ht="18" customHeight="1">
      <c r="B33" s="201"/>
      <c r="C33" s="202"/>
      <c r="D33" s="202"/>
      <c r="E33" s="202"/>
      <c r="F33" s="277"/>
      <c r="G33" s="277"/>
      <c r="H33" s="277"/>
      <c r="I33" s="277"/>
      <c r="J33" s="203"/>
      <c r="K33" s="202"/>
      <c r="L33" s="204"/>
    </row>
    <row r="34" spans="2:12" ht="18" customHeight="1">
      <c r="B34" s="22" t="s">
        <v>42</v>
      </c>
      <c r="C34" s="23"/>
      <c r="D34" s="24" t="s">
        <v>11</v>
      </c>
      <c r="E34" s="205"/>
      <c r="F34" s="205"/>
      <c r="G34" s="205"/>
      <c r="H34" s="205"/>
      <c r="I34" s="206"/>
      <c r="J34" s="206"/>
      <c r="K34" s="205"/>
      <c r="L34" s="207"/>
    </row>
    <row r="35" spans="2:12" ht="18" customHeight="1">
      <c r="B35" s="22"/>
      <c r="C35" s="118" t="s">
        <v>31</v>
      </c>
      <c r="D35" s="208" t="s">
        <v>13</v>
      </c>
      <c r="E35" s="26"/>
      <c r="F35" s="26"/>
      <c r="G35" s="27"/>
      <c r="H35" s="26"/>
      <c r="I35" s="28"/>
      <c r="J35" s="28"/>
      <c r="K35" s="28"/>
      <c r="L35" s="69"/>
    </row>
    <row r="36" spans="2:12" ht="18" customHeight="1">
      <c r="B36" s="29"/>
      <c r="C36" s="119"/>
      <c r="D36" s="230"/>
      <c r="E36" s="125" t="s">
        <v>80</v>
      </c>
      <c r="F36" s="231"/>
      <c r="G36" s="231"/>
      <c r="H36" s="232"/>
      <c r="I36" s="233"/>
      <c r="J36" s="28"/>
      <c r="K36" s="26"/>
      <c r="L36" s="69"/>
    </row>
    <row r="37" spans="2:12" ht="18" customHeight="1">
      <c r="B37" s="33"/>
      <c r="C37" s="119"/>
      <c r="D37" s="234"/>
      <c r="E37" s="235" t="s">
        <v>81</v>
      </c>
      <c r="F37" s="30"/>
      <c r="G37" s="30"/>
      <c r="H37" s="31"/>
      <c r="I37" s="32"/>
      <c r="J37" s="31"/>
      <c r="K37" s="34"/>
      <c r="L37" s="69"/>
    </row>
    <row r="38" spans="2:12" ht="18" customHeight="1">
      <c r="B38" s="33"/>
      <c r="C38" s="119"/>
      <c r="D38" s="234"/>
      <c r="E38" s="235" t="s">
        <v>74</v>
      </c>
      <c r="F38" s="30"/>
      <c r="G38" s="30"/>
      <c r="H38" s="31"/>
      <c r="I38" s="31"/>
      <c r="J38" s="31"/>
      <c r="K38" s="26"/>
      <c r="L38" s="69"/>
    </row>
    <row r="39" spans="2:12" ht="18" customHeight="1">
      <c r="B39" s="33"/>
      <c r="C39" s="119"/>
      <c r="D39" s="234"/>
      <c r="E39" s="235"/>
      <c r="F39" s="30"/>
      <c r="G39" s="30"/>
      <c r="H39" s="31"/>
      <c r="I39" s="28"/>
      <c r="K39" s="26"/>
      <c r="L39" s="69"/>
    </row>
    <row r="40" spans="2:12" ht="18" customHeight="1">
      <c r="B40" s="33"/>
      <c r="C40" s="118" t="s">
        <v>32</v>
      </c>
      <c r="D40" s="30" t="s">
        <v>41</v>
      </c>
      <c r="E40" s="235"/>
      <c r="F40" s="30"/>
      <c r="G40" s="30"/>
      <c r="H40" s="32"/>
      <c r="I40" s="32"/>
      <c r="J40" s="31"/>
      <c r="K40" s="28"/>
      <c r="L40" s="69"/>
    </row>
    <row r="41" spans="2:12" ht="18" customHeight="1">
      <c r="B41" s="22"/>
      <c r="C41" s="120"/>
      <c r="D41" s="26"/>
      <c r="E41" s="30" t="s">
        <v>85</v>
      </c>
      <c r="F41" s="26"/>
      <c r="G41" s="36"/>
      <c r="H41" s="26"/>
      <c r="I41" s="28"/>
      <c r="J41" s="31"/>
      <c r="K41" s="28"/>
      <c r="L41" s="69"/>
    </row>
    <row r="42" spans="2:12" ht="18" customHeight="1">
      <c r="B42" s="29"/>
      <c r="C42" s="118"/>
      <c r="D42" s="30"/>
      <c r="E42" s="26"/>
      <c r="F42" s="26"/>
      <c r="G42" s="36"/>
      <c r="H42" s="26"/>
      <c r="I42" s="28"/>
      <c r="J42" s="28"/>
      <c r="K42" s="28"/>
      <c r="L42" s="69"/>
    </row>
    <row r="43" spans="2:12" ht="18" customHeight="1">
      <c r="B43" s="22"/>
      <c r="C43" s="118" t="s">
        <v>33</v>
      </c>
      <c r="D43" s="30" t="s">
        <v>24</v>
      </c>
      <c r="E43" s="30"/>
      <c r="F43" s="30"/>
      <c r="G43" s="36"/>
      <c r="H43" s="26"/>
      <c r="I43" s="28"/>
      <c r="J43" s="28"/>
      <c r="K43" s="28"/>
      <c r="L43" s="69"/>
    </row>
    <row r="44" spans="2:12" ht="18" customHeight="1">
      <c r="B44" s="33"/>
      <c r="C44" s="118"/>
      <c r="D44" s="30"/>
      <c r="E44" s="26" t="s">
        <v>75</v>
      </c>
      <c r="F44" s="26"/>
      <c r="G44" s="37"/>
      <c r="H44" s="26"/>
      <c r="I44" s="28"/>
      <c r="J44" s="38"/>
      <c r="K44" s="39"/>
      <c r="L44" s="69"/>
    </row>
    <row r="45" spans="2:12" ht="18" customHeight="1">
      <c r="B45" s="29"/>
      <c r="C45" s="120"/>
      <c r="D45" s="26"/>
      <c r="E45" s="26" t="s">
        <v>66</v>
      </c>
      <c r="F45" s="30"/>
      <c r="G45" s="39"/>
      <c r="H45" s="26"/>
      <c r="I45" s="28"/>
      <c r="J45" s="38"/>
      <c r="K45" s="39"/>
      <c r="L45" s="69"/>
    </row>
    <row r="46" spans="2:12" ht="18" customHeight="1">
      <c r="B46" s="22"/>
      <c r="C46" s="118"/>
      <c r="D46" s="26"/>
      <c r="E46" s="26"/>
      <c r="F46" s="40"/>
      <c r="G46" s="39"/>
      <c r="H46" s="26"/>
      <c r="I46" s="28"/>
      <c r="J46" s="38"/>
      <c r="K46" s="39"/>
      <c r="L46" s="69"/>
    </row>
    <row r="47" spans="2:12" ht="18" customHeight="1">
      <c r="B47" s="33"/>
      <c r="C47" s="25" t="s">
        <v>53</v>
      </c>
      <c r="D47" s="24" t="s">
        <v>40</v>
      </c>
      <c r="E47" s="26"/>
      <c r="F47" s="106"/>
      <c r="G47" s="31"/>
      <c r="H47" s="26"/>
      <c r="I47" s="41"/>
      <c r="J47" s="41"/>
      <c r="K47" s="28"/>
      <c r="L47" s="69"/>
    </row>
    <row r="48" spans="2:12" ht="18" customHeight="1">
      <c r="B48" s="22"/>
      <c r="C48" s="25"/>
      <c r="D48" s="42"/>
      <c r="E48" s="26" t="s">
        <v>64</v>
      </c>
      <c r="F48" s="40"/>
      <c r="G48" s="37"/>
      <c r="H48" s="26"/>
      <c r="I48" s="28"/>
      <c r="J48" s="41"/>
      <c r="K48" s="28"/>
      <c r="L48" s="69"/>
    </row>
    <row r="49" spans="2:12" ht="18" customHeight="1">
      <c r="B49" s="29"/>
      <c r="C49" s="25"/>
      <c r="D49" s="24"/>
      <c r="E49" s="26"/>
      <c r="F49" s="26"/>
      <c r="G49" s="36"/>
      <c r="H49" s="26"/>
      <c r="I49" s="28"/>
      <c r="J49" s="41"/>
      <c r="K49" s="28"/>
      <c r="L49" s="69"/>
    </row>
    <row r="50" spans="2:12" ht="18" customHeight="1">
      <c r="B50" s="29"/>
      <c r="C50" s="25" t="s">
        <v>56</v>
      </c>
      <c r="D50" s="42" t="s">
        <v>54</v>
      </c>
      <c r="E50" s="26"/>
      <c r="F50" s="26"/>
      <c r="G50" s="36"/>
      <c r="H50" s="26"/>
      <c r="I50" s="28"/>
      <c r="J50" s="41"/>
      <c r="K50" s="28"/>
      <c r="L50" s="69"/>
    </row>
    <row r="51" spans="2:12" ht="18" customHeight="1">
      <c r="B51" s="29"/>
      <c r="C51" s="25"/>
      <c r="D51" s="24"/>
      <c r="E51" s="30" t="s">
        <v>84</v>
      </c>
      <c r="F51" s="26"/>
      <c r="G51" s="36"/>
      <c r="H51" s="26"/>
      <c r="I51" s="28"/>
      <c r="J51" s="41"/>
      <c r="K51" s="28"/>
      <c r="L51" s="69"/>
    </row>
    <row r="52" spans="2:12" ht="18" customHeight="1">
      <c r="B52" s="33"/>
      <c r="C52" s="25"/>
      <c r="D52" s="42"/>
      <c r="E52" s="236" t="s">
        <v>67</v>
      </c>
      <c r="F52" s="26"/>
      <c r="G52" s="36"/>
      <c r="H52" s="26"/>
      <c r="I52" s="28"/>
      <c r="J52" s="38"/>
      <c r="K52" s="39"/>
      <c r="L52" s="69"/>
    </row>
    <row r="53" spans="2:12" ht="18" customHeight="1">
      <c r="B53" s="33"/>
      <c r="C53" s="25"/>
      <c r="D53" s="42"/>
      <c r="E53" s="30" t="s">
        <v>43</v>
      </c>
      <c r="F53" s="26"/>
      <c r="G53" s="36"/>
      <c r="H53" s="26"/>
      <c r="I53" s="28"/>
      <c r="J53" s="38"/>
      <c r="K53" s="39"/>
      <c r="L53" s="69"/>
    </row>
    <row r="54" spans="2:12" ht="18" customHeight="1">
      <c r="B54" s="33"/>
      <c r="C54" s="23"/>
      <c r="D54" s="42"/>
      <c r="E54" s="26" t="s">
        <v>63</v>
      </c>
      <c r="F54" s="30"/>
      <c r="G54" s="36"/>
      <c r="H54" s="26"/>
      <c r="I54" s="28"/>
      <c r="J54" s="41"/>
      <c r="K54" s="28"/>
      <c r="L54" s="69"/>
    </row>
    <row r="55" spans="2:12" ht="18" customHeight="1">
      <c r="B55" s="33"/>
      <c r="C55" s="23"/>
      <c r="D55" s="24"/>
      <c r="E55" s="30" t="s">
        <v>83</v>
      </c>
      <c r="F55" s="30"/>
      <c r="G55" s="37"/>
      <c r="H55" s="26"/>
      <c r="I55" s="28"/>
      <c r="J55" s="38"/>
      <c r="K55" s="39"/>
      <c r="L55" s="69"/>
    </row>
    <row r="56" spans="2:12" ht="18" customHeight="1">
      <c r="B56" s="33"/>
      <c r="C56" s="23"/>
      <c r="D56" s="24"/>
      <c r="E56" s="30" t="s">
        <v>82</v>
      </c>
      <c r="F56" s="26"/>
      <c r="G56" s="37"/>
      <c r="H56" s="26"/>
      <c r="I56" s="28"/>
      <c r="J56" s="38"/>
      <c r="K56" s="39"/>
      <c r="L56" s="69"/>
    </row>
    <row r="57" spans="2:12" ht="18" customHeight="1">
      <c r="B57" s="33"/>
      <c r="C57" s="23"/>
      <c r="D57" s="24"/>
      <c r="E57" s="30" t="s">
        <v>68</v>
      </c>
      <c r="F57" s="26"/>
      <c r="G57" s="37"/>
      <c r="H57" s="26"/>
      <c r="I57" s="28"/>
      <c r="J57" s="38"/>
      <c r="K57" s="39"/>
      <c r="L57" s="69"/>
    </row>
    <row r="58" spans="2:12" ht="18" customHeight="1">
      <c r="B58" s="33"/>
      <c r="C58" s="23"/>
      <c r="D58" s="24"/>
      <c r="E58" s="30" t="s">
        <v>76</v>
      </c>
      <c r="F58" s="26"/>
      <c r="G58" s="37"/>
      <c r="H58" s="26"/>
      <c r="I58" s="28"/>
      <c r="J58" s="38"/>
      <c r="K58" s="39"/>
      <c r="L58" s="69"/>
    </row>
    <row r="59" spans="2:12" ht="18" customHeight="1">
      <c r="B59" s="33"/>
      <c r="C59" s="23"/>
      <c r="D59" s="24"/>
      <c r="E59" s="30" t="s">
        <v>25</v>
      </c>
      <c r="F59" s="30"/>
      <c r="G59" s="37"/>
      <c r="H59" s="26"/>
      <c r="I59" s="28"/>
      <c r="J59" s="38"/>
      <c r="K59" s="39"/>
      <c r="L59" s="69"/>
    </row>
    <row r="60" spans="2:12" ht="18" customHeight="1">
      <c r="B60" s="33"/>
      <c r="C60" s="23"/>
      <c r="D60" s="24"/>
      <c r="E60" s="30"/>
      <c r="F60" s="30"/>
      <c r="G60" s="37"/>
      <c r="H60" s="26"/>
      <c r="I60" s="28"/>
      <c r="J60" s="38"/>
      <c r="K60" s="39"/>
      <c r="L60" s="69"/>
    </row>
    <row r="61" spans="2:12" ht="18" customHeight="1">
      <c r="B61" s="43"/>
      <c r="C61" s="44"/>
      <c r="D61" s="45"/>
      <c r="E61" s="239"/>
      <c r="F61" s="46"/>
      <c r="G61" s="46"/>
      <c r="H61" s="46"/>
      <c r="I61" s="47"/>
      <c r="J61" s="48"/>
      <c r="K61" s="49"/>
      <c r="L61" s="95"/>
    </row>
    <row r="62" spans="2:12" ht="18" customHeight="1">
      <c r="B62" s="240"/>
      <c r="C62" s="241"/>
      <c r="D62" s="242"/>
      <c r="E62" s="243"/>
      <c r="F62" s="244"/>
      <c r="G62" s="244"/>
      <c r="H62" s="244"/>
      <c r="I62" s="245"/>
      <c r="J62" s="246"/>
      <c r="K62" s="247"/>
      <c r="L62" s="244"/>
    </row>
    <row r="63" spans="2:11" ht="18" customHeight="1">
      <c r="B63" s="192"/>
      <c r="C63" s="193"/>
      <c r="D63" s="193"/>
      <c r="E63" s="193"/>
      <c r="F63" s="193"/>
      <c r="G63" s="194"/>
      <c r="H63" s="193"/>
      <c r="I63" s="195"/>
      <c r="J63" s="196"/>
      <c r="K63" s="197"/>
    </row>
    <row r="64" spans="2:11" ht="21" customHeight="1">
      <c r="B64" s="192"/>
      <c r="C64" s="193"/>
      <c r="D64" s="193"/>
      <c r="E64" s="193"/>
      <c r="F64" s="193"/>
      <c r="G64" s="194"/>
      <c r="H64" s="193"/>
      <c r="I64" s="195"/>
      <c r="J64" s="196"/>
      <c r="K64" s="197"/>
    </row>
    <row r="65" spans="2:11" ht="18" customHeight="1">
      <c r="B65" s="192"/>
      <c r="C65" s="193"/>
      <c r="D65" s="193"/>
      <c r="E65" s="193"/>
      <c r="F65" s="193"/>
      <c r="G65" s="194"/>
      <c r="H65" s="193"/>
      <c r="I65" s="195"/>
      <c r="J65" s="196"/>
      <c r="K65" s="197"/>
    </row>
    <row r="66" spans="2:12" ht="7.5" customHeight="1">
      <c r="B66" s="192"/>
      <c r="C66" s="193"/>
      <c r="D66" s="193"/>
      <c r="E66" s="193"/>
      <c r="F66" s="193"/>
      <c r="G66" s="210"/>
      <c r="H66" s="211"/>
      <c r="I66" s="212"/>
      <c r="J66" s="196"/>
      <c r="K66" s="197"/>
      <c r="L66" s="202"/>
    </row>
    <row r="67" spans="2:12" ht="18" customHeight="1">
      <c r="B67" s="213"/>
      <c r="C67" s="214"/>
      <c r="D67" s="214"/>
      <c r="E67" s="214"/>
      <c r="F67" s="258" t="s">
        <v>28</v>
      </c>
      <c r="G67" s="258"/>
      <c r="H67" s="258"/>
      <c r="I67" s="258"/>
      <c r="J67" s="215"/>
      <c r="K67" s="216"/>
      <c r="L67" s="50" t="s">
        <v>9</v>
      </c>
    </row>
    <row r="68" spans="2:12" ht="18" customHeight="1">
      <c r="B68" s="265"/>
      <c r="C68" s="266"/>
      <c r="D68" s="267"/>
      <c r="E68" s="267"/>
      <c r="F68" s="264"/>
      <c r="G68" s="264"/>
      <c r="H68" s="264"/>
      <c r="I68" s="264"/>
      <c r="J68" s="217"/>
      <c r="K68" s="218"/>
      <c r="L68" s="51"/>
    </row>
    <row r="69" spans="2:12" ht="4.5" customHeight="1">
      <c r="B69" s="201"/>
      <c r="C69" s="202"/>
      <c r="D69" s="202"/>
      <c r="E69" s="202"/>
      <c r="F69" s="202"/>
      <c r="G69" s="202"/>
      <c r="H69" s="219"/>
      <c r="I69" s="203"/>
      <c r="J69" s="203"/>
      <c r="K69" s="202"/>
      <c r="L69" s="204"/>
    </row>
    <row r="70" spans="2:12" ht="41.25" customHeight="1" thickBot="1">
      <c r="B70" s="52" t="s">
        <v>35</v>
      </c>
      <c r="C70" s="53" t="s">
        <v>36</v>
      </c>
      <c r="D70" s="260" t="s">
        <v>1</v>
      </c>
      <c r="E70" s="261"/>
      <c r="F70" s="54" t="s">
        <v>34</v>
      </c>
      <c r="G70" s="55" t="s">
        <v>2</v>
      </c>
      <c r="H70" s="55" t="s">
        <v>3</v>
      </c>
      <c r="I70" s="56" t="s">
        <v>4</v>
      </c>
      <c r="J70" s="56" t="s">
        <v>5</v>
      </c>
      <c r="K70" s="262" t="s">
        <v>6</v>
      </c>
      <c r="L70" s="263"/>
    </row>
    <row r="71" spans="2:12" ht="18" customHeight="1" thickTop="1">
      <c r="B71" s="220"/>
      <c r="C71" s="221"/>
      <c r="D71" s="57"/>
      <c r="E71" s="58"/>
      <c r="F71" s="58"/>
      <c r="G71" s="59"/>
      <c r="H71" s="57"/>
      <c r="I71" s="60"/>
      <c r="J71" s="60"/>
      <c r="K71" s="61"/>
      <c r="L71" s="222"/>
    </row>
    <row r="72" spans="2:12" ht="18" customHeight="1">
      <c r="B72" s="62" t="s">
        <v>70</v>
      </c>
      <c r="C72" s="26" t="s">
        <v>92</v>
      </c>
      <c r="D72" s="63"/>
      <c r="E72" s="64"/>
      <c r="F72" s="64"/>
      <c r="G72" s="65"/>
      <c r="H72" s="66"/>
      <c r="I72" s="67"/>
      <c r="J72" s="67"/>
      <c r="K72" s="68"/>
      <c r="L72" s="69"/>
    </row>
    <row r="73" spans="2:12" ht="18" customHeight="1">
      <c r="B73" s="70"/>
      <c r="C73" s="26" t="s">
        <v>71</v>
      </c>
      <c r="D73" s="71"/>
      <c r="E73" s="64"/>
      <c r="F73" s="64"/>
      <c r="G73" s="65"/>
      <c r="H73" s="66"/>
      <c r="I73" s="67"/>
      <c r="J73" s="67"/>
      <c r="K73" s="68"/>
      <c r="L73" s="69"/>
    </row>
    <row r="74" spans="2:12" ht="18" customHeight="1">
      <c r="B74" s="70"/>
      <c r="C74" s="35" t="s">
        <v>44</v>
      </c>
      <c r="D74" s="63" t="s">
        <v>60</v>
      </c>
      <c r="E74" s="64"/>
      <c r="F74" s="64"/>
      <c r="G74" s="65"/>
      <c r="H74" s="66"/>
      <c r="I74" s="65"/>
      <c r="J74" s="65"/>
      <c r="K74" s="237"/>
      <c r="L74" s="238"/>
    </row>
    <row r="75" spans="2:14" ht="18" customHeight="1">
      <c r="B75" s="70"/>
      <c r="C75" s="26"/>
      <c r="D75" s="72"/>
      <c r="E75" s="73" t="s">
        <v>61</v>
      </c>
      <c r="F75" s="229" t="s">
        <v>69</v>
      </c>
      <c r="G75" s="75">
        <v>100000</v>
      </c>
      <c r="H75" s="66" t="s">
        <v>39</v>
      </c>
      <c r="I75" s="65">
        <v>300</v>
      </c>
      <c r="J75" s="65">
        <f>INT(G75*I75)</f>
        <v>30000000</v>
      </c>
      <c r="K75" s="256" t="s">
        <v>26</v>
      </c>
      <c r="L75" s="257"/>
      <c r="N75" s="125" t="s">
        <v>23</v>
      </c>
    </row>
    <row r="76" spans="2:14" ht="18" customHeight="1">
      <c r="B76" s="70"/>
      <c r="C76" s="35"/>
      <c r="D76" s="72"/>
      <c r="E76" s="73" t="s">
        <v>79</v>
      </c>
      <c r="F76" s="74"/>
      <c r="G76" s="75"/>
      <c r="H76" s="66"/>
      <c r="I76" s="65"/>
      <c r="J76" s="65"/>
      <c r="K76" s="256"/>
      <c r="L76" s="268"/>
      <c r="N76" s="125" t="s">
        <v>45</v>
      </c>
    </row>
    <row r="77" spans="2:12" ht="18" customHeight="1">
      <c r="B77" s="70"/>
      <c r="C77" s="26"/>
      <c r="D77" s="72"/>
      <c r="E77" s="74"/>
      <c r="F77" s="73"/>
      <c r="G77" s="75"/>
      <c r="H77" s="66"/>
      <c r="I77" s="65"/>
      <c r="J77" s="65"/>
      <c r="K77" s="256"/>
      <c r="L77" s="257"/>
    </row>
    <row r="78" spans="2:12" ht="18" customHeight="1">
      <c r="B78" s="62" t="s">
        <v>46</v>
      </c>
      <c r="C78" s="106" t="s">
        <v>37</v>
      </c>
      <c r="D78" s="107"/>
      <c r="E78" s="64"/>
      <c r="F78" s="64"/>
      <c r="G78" s="65"/>
      <c r="H78" s="66"/>
      <c r="I78" s="67"/>
      <c r="J78" s="67"/>
      <c r="K78" s="68"/>
      <c r="L78" s="69"/>
    </row>
    <row r="79" spans="2:12" ht="18" customHeight="1">
      <c r="B79" s="108"/>
      <c r="C79" s="23"/>
      <c r="D79" s="109"/>
      <c r="E79" s="64"/>
      <c r="F79" s="64"/>
      <c r="G79" s="65"/>
      <c r="H79" s="66"/>
      <c r="I79" s="67"/>
      <c r="J79" s="67"/>
      <c r="K79" s="68"/>
      <c r="L79" s="69"/>
    </row>
    <row r="80" spans="2:12" ht="18" customHeight="1">
      <c r="B80" s="108"/>
      <c r="C80" s="35" t="s">
        <v>44</v>
      </c>
      <c r="D80" s="109" t="s">
        <v>49</v>
      </c>
      <c r="E80" s="110"/>
      <c r="F80" s="110"/>
      <c r="G80" s="65"/>
      <c r="H80" s="66"/>
      <c r="I80" s="67"/>
      <c r="J80" s="67"/>
      <c r="K80" s="68"/>
      <c r="L80" s="69"/>
    </row>
    <row r="81" spans="2:12" ht="18" customHeight="1">
      <c r="B81" s="108"/>
      <c r="C81" s="23"/>
      <c r="D81" s="109"/>
      <c r="E81" s="111" t="s">
        <v>62</v>
      </c>
      <c r="F81" s="112" t="s">
        <v>72</v>
      </c>
      <c r="G81" s="115">
        <v>2</v>
      </c>
      <c r="H81" s="66" t="s">
        <v>59</v>
      </c>
      <c r="I81" s="67">
        <v>3000000</v>
      </c>
      <c r="J81" s="65">
        <f>INT(G81*I81)</f>
        <v>6000000</v>
      </c>
      <c r="K81" s="254" t="s">
        <v>73</v>
      </c>
      <c r="L81" s="255"/>
    </row>
    <row r="82" spans="2:12" ht="18" customHeight="1">
      <c r="B82" s="62"/>
      <c r="C82" s="26"/>
      <c r="D82" s="71"/>
      <c r="E82" s="73"/>
      <c r="F82" s="73"/>
      <c r="G82" s="75"/>
      <c r="H82" s="66"/>
      <c r="I82" s="67"/>
      <c r="J82" s="76"/>
      <c r="K82" s="26"/>
      <c r="L82" s="69"/>
    </row>
    <row r="83" spans="2:12" ht="18" customHeight="1">
      <c r="B83" s="62" t="s">
        <v>50</v>
      </c>
      <c r="C83" s="106" t="s">
        <v>47</v>
      </c>
      <c r="D83" s="114"/>
      <c r="E83" s="85"/>
      <c r="F83" s="85"/>
      <c r="G83" s="75"/>
      <c r="H83" s="66"/>
      <c r="I83" s="67"/>
      <c r="J83" s="65"/>
      <c r="K83" s="26"/>
      <c r="L83" s="69"/>
    </row>
    <row r="84" spans="2:12" ht="18" customHeight="1">
      <c r="B84" s="70"/>
      <c r="C84" s="26"/>
      <c r="D84" s="72"/>
      <c r="F84" s="82"/>
      <c r="G84" s="80"/>
      <c r="H84" s="66"/>
      <c r="I84" s="83"/>
      <c r="J84" s="67"/>
      <c r="K84" s="84"/>
      <c r="L84" s="69"/>
    </row>
    <row r="85" spans="2:12" ht="18" customHeight="1">
      <c r="B85" s="108"/>
      <c r="C85" s="35" t="s">
        <v>44</v>
      </c>
      <c r="D85" s="109" t="s">
        <v>38</v>
      </c>
      <c r="E85" s="85"/>
      <c r="F85" s="66" t="s">
        <v>57</v>
      </c>
      <c r="G85" s="78">
        <v>1</v>
      </c>
      <c r="H85" s="66" t="s">
        <v>58</v>
      </c>
      <c r="I85" s="67">
        <v>500000</v>
      </c>
      <c r="J85" s="65">
        <f>INT(G85*I85)</f>
        <v>500000</v>
      </c>
      <c r="K85" s="39" t="s">
        <v>65</v>
      </c>
      <c r="L85" s="69"/>
    </row>
    <row r="86" spans="2:12" ht="18" customHeight="1">
      <c r="B86" s="108"/>
      <c r="C86" s="35" t="s">
        <v>51</v>
      </c>
      <c r="D86" s="114" t="s">
        <v>52</v>
      </c>
      <c r="E86" s="111"/>
      <c r="F86" s="111"/>
      <c r="G86" s="115">
        <v>1</v>
      </c>
      <c r="H86" s="66" t="s">
        <v>7</v>
      </c>
      <c r="I86" s="65"/>
      <c r="J86" s="65">
        <v>1000000</v>
      </c>
      <c r="K86" s="26"/>
      <c r="L86" s="69"/>
    </row>
    <row r="87" spans="2:12" ht="18" customHeight="1">
      <c r="B87" s="108"/>
      <c r="C87" s="35" t="s">
        <v>77</v>
      </c>
      <c r="D87" s="24" t="s">
        <v>78</v>
      </c>
      <c r="E87" s="110"/>
      <c r="F87" s="110"/>
      <c r="G87" s="115">
        <v>1</v>
      </c>
      <c r="H87" s="66" t="s">
        <v>7</v>
      </c>
      <c r="I87" s="65"/>
      <c r="J87" s="65">
        <f>1000000</f>
        <v>1000000</v>
      </c>
      <c r="K87" s="26"/>
      <c r="L87" s="69"/>
    </row>
    <row r="88" spans="2:12" ht="18" customHeight="1">
      <c r="B88" s="70"/>
      <c r="C88" s="26"/>
      <c r="D88" s="71"/>
      <c r="E88" s="73"/>
      <c r="F88" s="74"/>
      <c r="G88" s="77"/>
      <c r="H88" s="66"/>
      <c r="I88" s="67"/>
      <c r="J88" s="65"/>
      <c r="K88" s="26"/>
      <c r="L88" s="69"/>
    </row>
    <row r="89" spans="2:12" ht="18" customHeight="1">
      <c r="B89" s="70"/>
      <c r="C89" s="26"/>
      <c r="D89" s="71"/>
      <c r="E89" s="73"/>
      <c r="F89" s="73"/>
      <c r="G89" s="75"/>
      <c r="H89" s="66"/>
      <c r="I89" s="83" t="s">
        <v>14</v>
      </c>
      <c r="J89" s="65">
        <f>SUM(J85:J87)</f>
        <v>2500000</v>
      </c>
      <c r="K89" s="26"/>
      <c r="L89" s="69"/>
    </row>
    <row r="90" spans="2:12" ht="18" customHeight="1">
      <c r="B90" s="70"/>
      <c r="C90" s="26"/>
      <c r="D90" s="72"/>
      <c r="E90" s="64"/>
      <c r="F90" s="64"/>
      <c r="G90" s="78"/>
      <c r="H90" s="66"/>
      <c r="I90" s="67"/>
      <c r="J90" s="67"/>
      <c r="K90" s="26"/>
      <c r="L90" s="69"/>
    </row>
    <row r="91" spans="2:12" ht="18" customHeight="1">
      <c r="B91" s="70"/>
      <c r="C91" s="26"/>
      <c r="D91" s="72"/>
      <c r="E91" s="34"/>
      <c r="F91" s="79"/>
      <c r="G91" s="80"/>
      <c r="H91" s="66"/>
      <c r="I91" s="67"/>
      <c r="J91" s="67"/>
      <c r="K91" s="26"/>
      <c r="L91" s="69"/>
    </row>
    <row r="92" spans="2:12" ht="18" customHeight="1">
      <c r="B92" s="70"/>
      <c r="C92" s="26"/>
      <c r="D92" s="63"/>
      <c r="E92" s="84"/>
      <c r="F92" s="85"/>
      <c r="G92" s="80"/>
      <c r="H92" s="86"/>
      <c r="I92" s="67"/>
      <c r="J92" s="67"/>
      <c r="K92" s="26"/>
      <c r="L92" s="69"/>
    </row>
    <row r="93" spans="2:12" ht="18" customHeight="1">
      <c r="B93" s="70"/>
      <c r="C93" s="26"/>
      <c r="D93" s="63"/>
      <c r="E93" s="84"/>
      <c r="F93" s="85"/>
      <c r="G93" s="80"/>
      <c r="H93" s="86"/>
      <c r="I93" s="67"/>
      <c r="J93" s="67"/>
      <c r="K93" s="26"/>
      <c r="L93" s="69"/>
    </row>
    <row r="94" spans="2:12" ht="18" customHeight="1">
      <c r="B94" s="70"/>
      <c r="C94" s="26"/>
      <c r="D94" s="71"/>
      <c r="E94" s="84"/>
      <c r="F94" s="85"/>
      <c r="G94" s="80"/>
      <c r="H94" s="86"/>
      <c r="I94" s="67"/>
      <c r="J94" s="67"/>
      <c r="K94" s="26"/>
      <c r="L94" s="69"/>
    </row>
    <row r="95" spans="2:12" ht="18" customHeight="1">
      <c r="B95" s="70"/>
      <c r="C95" s="26"/>
      <c r="D95" s="71"/>
      <c r="F95" s="85"/>
      <c r="G95" s="80"/>
      <c r="H95" s="86"/>
      <c r="I95" s="67"/>
      <c r="J95" s="67"/>
      <c r="K95" s="24"/>
      <c r="L95" s="69"/>
    </row>
    <row r="96" spans="2:12" ht="18" customHeight="1">
      <c r="B96" s="87"/>
      <c r="C96" s="88"/>
      <c r="D96" s="71"/>
      <c r="E96" s="84"/>
      <c r="F96" s="85"/>
      <c r="G96" s="80"/>
      <c r="H96" s="86"/>
      <c r="I96" s="83" t="s">
        <v>55</v>
      </c>
      <c r="J96" s="228">
        <f>J89+J81+J75</f>
        <v>38500000</v>
      </c>
      <c r="K96" s="24"/>
      <c r="L96" s="69"/>
    </row>
    <row r="97" spans="2:12" ht="18" customHeight="1">
      <c r="B97" s="89"/>
      <c r="C97" s="46"/>
      <c r="D97" s="90"/>
      <c r="E97" s="46"/>
      <c r="F97" s="91"/>
      <c r="G97" s="92"/>
      <c r="H97" s="90"/>
      <c r="I97" s="93"/>
      <c r="J97" s="94"/>
      <c r="K97" s="49"/>
      <c r="L97" s="95"/>
    </row>
    <row r="98" spans="2:11" ht="18" customHeight="1">
      <c r="B98" s="192"/>
      <c r="C98" s="193"/>
      <c r="D98" s="193"/>
      <c r="E98" s="193"/>
      <c r="F98" s="193"/>
      <c r="G98" s="194"/>
      <c r="H98" s="193"/>
      <c r="I98" s="195"/>
      <c r="J98" s="196"/>
      <c r="K98" s="197"/>
    </row>
    <row r="99" spans="2:11" ht="27.75" customHeight="1">
      <c r="B99" s="192"/>
      <c r="C99" s="193"/>
      <c r="D99" s="193"/>
      <c r="E99" s="193"/>
      <c r="F99" s="193"/>
      <c r="G99" s="194"/>
      <c r="H99" s="193"/>
      <c r="I99" s="195"/>
      <c r="J99" s="196"/>
      <c r="K99" s="197"/>
    </row>
    <row r="100" spans="2:11" ht="5.25" customHeight="1">
      <c r="B100" s="192"/>
      <c r="C100" s="193"/>
      <c r="D100" s="193"/>
      <c r="E100" s="193"/>
      <c r="F100" s="193"/>
      <c r="G100" s="194"/>
      <c r="H100" s="193"/>
      <c r="I100" s="195"/>
      <c r="J100" s="196"/>
      <c r="K100" s="197"/>
    </row>
    <row r="101" spans="2:11" ht="7.5" customHeight="1">
      <c r="B101" s="192"/>
      <c r="C101" s="193"/>
      <c r="D101" s="193"/>
      <c r="E101" s="193"/>
      <c r="F101" s="193"/>
      <c r="G101" s="194"/>
      <c r="H101" s="193"/>
      <c r="I101" s="195"/>
      <c r="J101" s="196"/>
      <c r="K101" s="197"/>
    </row>
    <row r="102" spans="2:12" ht="18" customHeight="1">
      <c r="B102" s="223"/>
      <c r="C102" s="224"/>
      <c r="D102" s="199"/>
      <c r="E102" s="199"/>
      <c r="F102" s="258" t="s">
        <v>29</v>
      </c>
      <c r="G102" s="258"/>
      <c r="H102" s="258"/>
      <c r="I102" s="258"/>
      <c r="J102" s="200"/>
      <c r="K102" s="225"/>
      <c r="L102" s="96" t="s">
        <v>10</v>
      </c>
    </row>
    <row r="103" spans="2:12" ht="18" customHeight="1">
      <c r="B103" s="201"/>
      <c r="C103" s="202"/>
      <c r="D103" s="202"/>
      <c r="E103" s="202"/>
      <c r="F103" s="259"/>
      <c r="G103" s="259"/>
      <c r="H103" s="259"/>
      <c r="I103" s="259"/>
      <c r="J103" s="203"/>
      <c r="K103" s="202"/>
      <c r="L103" s="204"/>
    </row>
    <row r="104" spans="2:12" ht="41.25" customHeight="1" thickBot="1">
      <c r="B104" s="52" t="s">
        <v>35</v>
      </c>
      <c r="C104" s="53" t="s">
        <v>36</v>
      </c>
      <c r="D104" s="260" t="s">
        <v>1</v>
      </c>
      <c r="E104" s="261"/>
      <c r="F104" s="54" t="s">
        <v>34</v>
      </c>
      <c r="G104" s="55" t="s">
        <v>2</v>
      </c>
      <c r="H104" s="55" t="s">
        <v>3</v>
      </c>
      <c r="I104" s="56" t="s">
        <v>4</v>
      </c>
      <c r="J104" s="56" t="s">
        <v>5</v>
      </c>
      <c r="K104" s="262" t="s">
        <v>6</v>
      </c>
      <c r="L104" s="263"/>
    </row>
    <row r="105" spans="2:12" ht="18" customHeight="1" thickTop="1">
      <c r="B105" s="97"/>
      <c r="C105" s="98"/>
      <c r="D105" s="99"/>
      <c r="E105" s="100"/>
      <c r="F105" s="100"/>
      <c r="G105" s="101"/>
      <c r="H105" s="102"/>
      <c r="I105" s="103"/>
      <c r="J105" s="103"/>
      <c r="K105" s="104"/>
      <c r="L105" s="105"/>
    </row>
    <row r="106" spans="2:12" ht="18" customHeight="1">
      <c r="B106" s="62"/>
      <c r="C106" s="106"/>
      <c r="D106" s="107"/>
      <c r="E106" s="64"/>
      <c r="F106" s="64"/>
      <c r="G106" s="65"/>
      <c r="H106" s="66"/>
      <c r="I106" s="67"/>
      <c r="J106" s="67"/>
      <c r="K106" s="68"/>
      <c r="L106" s="69"/>
    </row>
    <row r="107" spans="2:12" ht="18" customHeight="1">
      <c r="B107" s="108"/>
      <c r="C107" s="23"/>
      <c r="D107" s="109"/>
      <c r="E107" s="64"/>
      <c r="F107" s="64"/>
      <c r="G107" s="65"/>
      <c r="H107" s="66"/>
      <c r="I107" s="67"/>
      <c r="J107" s="67"/>
      <c r="K107" s="68"/>
      <c r="L107" s="69"/>
    </row>
    <row r="108" spans="2:12" ht="18" customHeight="1">
      <c r="B108" s="108"/>
      <c r="C108" s="35"/>
      <c r="D108" s="109"/>
      <c r="E108" s="110"/>
      <c r="F108" s="110"/>
      <c r="G108" s="65"/>
      <c r="H108" s="66"/>
      <c r="I108" s="67"/>
      <c r="J108" s="67"/>
      <c r="K108" s="68"/>
      <c r="L108" s="69"/>
    </row>
    <row r="109" spans="2:12" ht="18" customHeight="1">
      <c r="B109" s="108"/>
      <c r="C109" s="23"/>
      <c r="D109" s="109"/>
      <c r="E109" s="111"/>
      <c r="F109" s="112"/>
      <c r="G109" s="115"/>
      <c r="H109" s="66"/>
      <c r="I109" s="67"/>
      <c r="J109" s="65"/>
      <c r="K109" s="254"/>
      <c r="L109" s="255"/>
    </row>
    <row r="110" spans="2:12" ht="18" customHeight="1">
      <c r="B110" s="108"/>
      <c r="C110" s="23"/>
      <c r="D110" s="107"/>
      <c r="E110" s="111"/>
      <c r="F110" s="112"/>
      <c r="G110" s="115"/>
      <c r="H110" s="66"/>
      <c r="I110" s="67"/>
      <c r="J110" s="65"/>
      <c r="K110" s="254"/>
      <c r="L110" s="255"/>
    </row>
    <row r="111" spans="2:12" ht="18" customHeight="1">
      <c r="B111" s="108"/>
      <c r="C111" s="23"/>
      <c r="D111" s="24"/>
      <c r="E111" s="110"/>
      <c r="F111" s="110"/>
      <c r="G111" s="78"/>
      <c r="H111" s="66"/>
      <c r="I111" s="65"/>
      <c r="J111" s="65"/>
      <c r="K111" s="34"/>
      <c r="L111" s="69"/>
    </row>
    <row r="112" spans="2:12" ht="18" customHeight="1">
      <c r="B112" s="108"/>
      <c r="C112" s="35"/>
      <c r="D112" s="109"/>
      <c r="E112" s="111"/>
      <c r="F112" s="111"/>
      <c r="G112" s="117"/>
      <c r="H112" s="66"/>
      <c r="I112" s="67"/>
      <c r="J112" s="65"/>
      <c r="K112" s="34"/>
      <c r="L112" s="69"/>
    </row>
    <row r="113" spans="2:12" ht="18" customHeight="1">
      <c r="B113" s="108"/>
      <c r="C113" s="23"/>
      <c r="D113" s="109"/>
      <c r="E113" s="111"/>
      <c r="F113" s="111"/>
      <c r="G113" s="115"/>
      <c r="H113" s="66"/>
      <c r="I113" s="67"/>
      <c r="J113" s="65"/>
      <c r="K113" s="26"/>
      <c r="L113" s="69"/>
    </row>
    <row r="114" spans="2:12" ht="18" customHeight="1">
      <c r="B114" s="108"/>
      <c r="C114" s="23"/>
      <c r="D114" s="24"/>
      <c r="E114" s="111"/>
      <c r="F114" s="111"/>
      <c r="G114" s="115"/>
      <c r="H114" s="66"/>
      <c r="I114" s="67"/>
      <c r="J114" s="65"/>
      <c r="K114" s="26"/>
      <c r="L114" s="69"/>
    </row>
    <row r="115" spans="2:12" ht="18" customHeight="1">
      <c r="B115" s="108"/>
      <c r="C115" s="23"/>
      <c r="D115" s="24"/>
      <c r="E115" s="111"/>
      <c r="F115" s="110"/>
      <c r="G115" s="115"/>
      <c r="H115" s="66"/>
      <c r="I115" s="67"/>
      <c r="J115" s="65"/>
      <c r="K115" s="26"/>
      <c r="L115" s="69"/>
    </row>
    <row r="116" spans="2:12" ht="18" customHeight="1">
      <c r="B116" s="108"/>
      <c r="C116" s="113"/>
      <c r="D116" s="24"/>
      <c r="E116" s="111"/>
      <c r="F116" s="111"/>
      <c r="G116" s="115"/>
      <c r="H116" s="66"/>
      <c r="I116" s="67"/>
      <c r="J116" s="65"/>
      <c r="K116" s="26"/>
      <c r="L116" s="69"/>
    </row>
    <row r="117" spans="2:12" ht="18" customHeight="1">
      <c r="B117" s="108"/>
      <c r="C117" s="23"/>
      <c r="D117" s="24"/>
      <c r="E117" s="111"/>
      <c r="F117" s="111"/>
      <c r="G117" s="65"/>
      <c r="H117" s="66"/>
      <c r="I117" s="65"/>
      <c r="J117" s="65"/>
      <c r="K117" s="26"/>
      <c r="L117" s="69"/>
    </row>
    <row r="118" spans="2:12" ht="18" customHeight="1">
      <c r="B118" s="108"/>
      <c r="C118" s="23"/>
      <c r="D118" s="107"/>
      <c r="E118" s="111"/>
      <c r="F118" s="110"/>
      <c r="G118" s="65"/>
      <c r="H118" s="66"/>
      <c r="I118" s="83"/>
      <c r="J118" s="65"/>
      <c r="K118" s="26"/>
      <c r="L118" s="69"/>
    </row>
    <row r="119" spans="2:12" ht="18" customHeight="1">
      <c r="B119" s="108"/>
      <c r="C119" s="23"/>
      <c r="D119" s="109"/>
      <c r="E119" s="111"/>
      <c r="F119" s="111"/>
      <c r="G119" s="65"/>
      <c r="H119" s="66"/>
      <c r="I119" s="67"/>
      <c r="J119" s="65"/>
      <c r="K119" s="26"/>
      <c r="L119" s="69"/>
    </row>
    <row r="120" spans="2:12" ht="18" customHeight="1">
      <c r="B120" s="62"/>
      <c r="C120" s="106"/>
      <c r="D120" s="114"/>
      <c r="E120" s="85"/>
      <c r="F120" s="85"/>
      <c r="G120" s="75"/>
      <c r="H120" s="66"/>
      <c r="I120" s="67"/>
      <c r="J120" s="65"/>
      <c r="K120" s="26"/>
      <c r="L120" s="69"/>
    </row>
    <row r="121" spans="2:12" ht="18" customHeight="1">
      <c r="B121" s="108"/>
      <c r="C121" s="35"/>
      <c r="D121" s="109"/>
      <c r="E121" s="85"/>
      <c r="F121" s="66"/>
      <c r="G121" s="78"/>
      <c r="H121" s="66"/>
      <c r="I121" s="67"/>
      <c r="J121" s="65"/>
      <c r="K121" s="39"/>
      <c r="L121" s="69"/>
    </row>
    <row r="122" spans="2:12" ht="18" customHeight="1">
      <c r="B122" s="108"/>
      <c r="C122" s="35"/>
      <c r="D122" s="114"/>
      <c r="E122" s="111"/>
      <c r="F122" s="111"/>
      <c r="G122" s="115"/>
      <c r="H122" s="66"/>
      <c r="I122" s="65"/>
      <c r="J122" s="65"/>
      <c r="K122" s="26"/>
      <c r="L122" s="69"/>
    </row>
    <row r="123" spans="2:12" ht="18" customHeight="1">
      <c r="B123" s="108"/>
      <c r="C123" s="35"/>
      <c r="D123" s="24"/>
      <c r="E123" s="110"/>
      <c r="F123" s="110"/>
      <c r="G123" s="115"/>
      <c r="H123" s="66"/>
      <c r="I123" s="65"/>
      <c r="J123" s="65"/>
      <c r="K123" s="26"/>
      <c r="L123" s="69"/>
    </row>
    <row r="124" spans="2:12" ht="18" customHeight="1">
      <c r="B124" s="108"/>
      <c r="C124" s="23"/>
      <c r="D124" s="109"/>
      <c r="E124" s="111"/>
      <c r="F124" s="111"/>
      <c r="G124" s="75"/>
      <c r="H124" s="86"/>
      <c r="I124" s="83"/>
      <c r="J124" s="228"/>
      <c r="K124" s="26"/>
      <c r="L124" s="69"/>
    </row>
    <row r="125" spans="2:12" ht="18" customHeight="1">
      <c r="B125" s="108"/>
      <c r="C125" s="113"/>
      <c r="D125" s="24"/>
      <c r="E125" s="85"/>
      <c r="F125" s="85"/>
      <c r="G125" s="75"/>
      <c r="H125" s="66"/>
      <c r="I125" s="67"/>
      <c r="J125" s="65"/>
      <c r="K125" s="26"/>
      <c r="L125" s="69"/>
    </row>
    <row r="126" spans="2:12" ht="18" customHeight="1">
      <c r="B126" s="108"/>
      <c r="C126" s="23"/>
      <c r="D126" s="114"/>
      <c r="E126" s="111"/>
      <c r="F126" s="111"/>
      <c r="G126" s="115"/>
      <c r="H126" s="66"/>
      <c r="I126" s="83"/>
      <c r="J126" s="228"/>
      <c r="K126" s="26"/>
      <c r="L126" s="69"/>
    </row>
    <row r="127" spans="2:12" ht="18" customHeight="1">
      <c r="B127" s="108"/>
      <c r="C127" s="35"/>
      <c r="D127" s="24"/>
      <c r="E127" s="110"/>
      <c r="F127" s="110"/>
      <c r="G127" s="78"/>
      <c r="H127" s="66"/>
      <c r="I127" s="65"/>
      <c r="J127" s="65"/>
      <c r="K127" s="26"/>
      <c r="L127" s="69"/>
    </row>
    <row r="128" spans="2:12" ht="18" customHeight="1">
      <c r="B128" s="108"/>
      <c r="C128" s="23"/>
      <c r="D128" s="24"/>
      <c r="E128" s="111"/>
      <c r="F128" s="111"/>
      <c r="G128" s="65"/>
      <c r="H128" s="66"/>
      <c r="I128" s="65"/>
      <c r="J128" s="65"/>
      <c r="K128" s="26"/>
      <c r="L128" s="69"/>
    </row>
    <row r="129" spans="2:12" ht="18" customHeight="1">
      <c r="B129" s="108"/>
      <c r="C129" s="23"/>
      <c r="D129" s="114"/>
      <c r="E129" s="86"/>
      <c r="F129" s="85"/>
      <c r="G129" s="75"/>
      <c r="H129" s="86"/>
      <c r="I129" s="83"/>
      <c r="J129" s="228"/>
      <c r="K129" s="26"/>
      <c r="L129" s="69"/>
    </row>
    <row r="130" spans="2:12" ht="18" customHeight="1">
      <c r="B130" s="43"/>
      <c r="C130" s="44"/>
      <c r="D130" s="90"/>
      <c r="E130" s="90"/>
      <c r="F130" s="92"/>
      <c r="G130" s="90"/>
      <c r="H130" s="90"/>
      <c r="I130" s="93"/>
      <c r="J130" s="94"/>
      <c r="K130" s="49"/>
      <c r="L130" s="95"/>
    </row>
    <row r="131" spans="2:11" ht="18" customHeight="1">
      <c r="B131" s="192"/>
      <c r="C131" s="193"/>
      <c r="D131" s="193"/>
      <c r="E131" s="193"/>
      <c r="F131" s="193"/>
      <c r="G131" s="194"/>
      <c r="H131" s="193"/>
      <c r="I131" s="195"/>
      <c r="J131" s="196"/>
      <c r="K131" s="197"/>
    </row>
    <row r="132" spans="2:11" ht="18" customHeight="1">
      <c r="B132" s="192"/>
      <c r="C132" s="193"/>
      <c r="D132" s="193"/>
      <c r="E132" s="193"/>
      <c r="F132" s="193"/>
      <c r="G132" s="194"/>
      <c r="H132" s="193"/>
      <c r="I132" s="195"/>
      <c r="J132" s="196"/>
      <c r="K132" s="197"/>
    </row>
    <row r="133" spans="2:11" ht="18" customHeight="1">
      <c r="B133" s="192"/>
      <c r="C133" s="193"/>
      <c r="D133" s="193"/>
      <c r="E133" s="193"/>
      <c r="F133" s="193"/>
      <c r="G133" s="194"/>
      <c r="H133" s="193"/>
      <c r="I133" s="195"/>
      <c r="J133" s="196"/>
      <c r="K133" s="197"/>
    </row>
  </sheetData>
  <sheetProtection/>
  <mergeCells count="27">
    <mergeCell ref="D3:E3"/>
    <mergeCell ref="F1:I1"/>
    <mergeCell ref="K104:L104"/>
    <mergeCell ref="K70:L70"/>
    <mergeCell ref="K28:L29"/>
    <mergeCell ref="K11:L11"/>
    <mergeCell ref="K2:L2"/>
    <mergeCell ref="K77:L77"/>
    <mergeCell ref="K75:L75"/>
    <mergeCell ref="K76:L76"/>
    <mergeCell ref="K110:L110"/>
    <mergeCell ref="D11:E11"/>
    <mergeCell ref="D70:E70"/>
    <mergeCell ref="D104:E104"/>
    <mergeCell ref="D27:E27"/>
    <mergeCell ref="B68:E68"/>
    <mergeCell ref="F32:I33"/>
    <mergeCell ref="F67:I68"/>
    <mergeCell ref="F102:I103"/>
    <mergeCell ref="K81:L81"/>
    <mergeCell ref="B6:D6"/>
    <mergeCell ref="E7:G7"/>
    <mergeCell ref="B9:G9"/>
    <mergeCell ref="E6:G6"/>
    <mergeCell ref="B7:D7"/>
    <mergeCell ref="K109:L109"/>
    <mergeCell ref="K7:L7"/>
  </mergeCells>
  <printOptions horizontalCentered="1" verticalCentered="1"/>
  <pageMargins left="0.7874015748031497" right="0.7874015748031497" top="0.6299212598425197" bottom="0.4724409448818898" header="0.5118110236220472" footer="0.35433070866141736"/>
  <pageSetup fitToHeight="0" horizontalDpi="300" verticalDpi="300" orientation="landscape" paperSize="9" scale="89" r:id="rId4"/>
  <rowBreaks count="3" manualBreakCount="3">
    <brk id="31" max="12" man="1"/>
    <brk id="65" max="12" man="1"/>
    <brk id="99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関門港湾建設株式会社</dc:creator>
  <cp:keywords/>
  <dc:description/>
  <cp:lastModifiedBy>tsuboya</cp:lastModifiedBy>
  <cp:lastPrinted>2019-02-03T22:44:38Z</cp:lastPrinted>
  <dcterms:created xsi:type="dcterms:W3CDTF">2007-12-27T06:42:57Z</dcterms:created>
  <dcterms:modified xsi:type="dcterms:W3CDTF">2019-02-03T22:44:44Z</dcterms:modified>
  <cp:category/>
  <cp:version/>
  <cp:contentType/>
  <cp:contentStatus/>
</cp:coreProperties>
</file>